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860" activeTab="5"/>
  </bookViews>
  <sheets>
    <sheet name="城科、西南" sheetId="6" r:id="rId1"/>
    <sheet name="长师、重大" sheetId="7" r:id="rId2"/>
    <sheet name="工商、三峡" sheetId="8" r:id="rId3"/>
    <sheet name="重师、文理" sheetId="9" r:id="rId4"/>
    <sheet name="邮电" sheetId="10" r:id="rId5"/>
    <sheet name="丙组成绩表" sheetId="12" r:id="rId6"/>
  </sheets>
  <definedNames>
    <definedName name="_GoBack" localSheetId="1">长师、重大!$D$9</definedName>
  </definedNames>
  <calcPr calcId="144525"/>
</workbook>
</file>

<file path=xl/calcChain.xml><?xml version="1.0" encoding="utf-8"?>
<calcChain xmlns="http://schemas.openxmlformats.org/spreadsheetml/2006/main">
  <c r="AE14" i="12" l="1"/>
  <c r="AD14" i="12"/>
  <c r="W14" i="12"/>
  <c r="P14" i="12"/>
  <c r="I14" i="12"/>
  <c r="AE13" i="12"/>
  <c r="AD13" i="12"/>
  <c r="W13" i="12"/>
  <c r="P13" i="12"/>
  <c r="I13" i="12"/>
  <c r="AE12" i="12"/>
  <c r="AD12" i="12"/>
  <c r="W12" i="12"/>
  <c r="P12" i="12"/>
  <c r="I12" i="12"/>
  <c r="AE11" i="12"/>
  <c r="AD11" i="12"/>
  <c r="W11" i="12"/>
  <c r="P11" i="12"/>
  <c r="I11" i="12"/>
  <c r="AE10" i="12"/>
  <c r="AD10" i="12"/>
  <c r="W10" i="12"/>
  <c r="P10" i="12"/>
  <c r="I10" i="12"/>
  <c r="AE9" i="12"/>
  <c r="AD9" i="12"/>
  <c r="W9" i="12"/>
  <c r="P9" i="12"/>
  <c r="I9" i="12"/>
  <c r="AE8" i="12"/>
  <c r="AD8" i="12"/>
  <c r="W8" i="12"/>
  <c r="P8" i="12"/>
  <c r="I8" i="12"/>
  <c r="AE7" i="12"/>
  <c r="AD7" i="12"/>
  <c r="W7" i="12"/>
  <c r="P7" i="12"/>
  <c r="I7" i="12"/>
  <c r="AE6" i="12"/>
  <c r="AD6" i="12"/>
  <c r="W6" i="12"/>
  <c r="P6" i="12"/>
  <c r="I6" i="12"/>
  <c r="AB34" i="10"/>
  <c r="AA34" i="10"/>
  <c r="P34" i="10"/>
  <c r="O34" i="10"/>
  <c r="AB33" i="10"/>
  <c r="AA33" i="10"/>
  <c r="P33" i="10"/>
  <c r="O33" i="10"/>
  <c r="AB32" i="10"/>
  <c r="AA32" i="10"/>
  <c r="P32" i="10"/>
  <c r="O32" i="10"/>
  <c r="AB31" i="10"/>
  <c r="AA31" i="10"/>
  <c r="P31" i="10"/>
  <c r="O31" i="10"/>
  <c r="AB30" i="10"/>
  <c r="AA30" i="10"/>
  <c r="P30" i="10"/>
  <c r="O30" i="10"/>
  <c r="AB29" i="10"/>
  <c r="AA29" i="10"/>
  <c r="P29" i="10"/>
  <c r="O29" i="10"/>
  <c r="AB28" i="10"/>
  <c r="AA28" i="10"/>
  <c r="P28" i="10"/>
  <c r="O28" i="10"/>
  <c r="AB27" i="10"/>
  <c r="AA27" i="10"/>
  <c r="P27" i="10"/>
  <c r="O27" i="10"/>
  <c r="AB26" i="10"/>
  <c r="AA26" i="10"/>
  <c r="P26" i="10"/>
  <c r="O26" i="10"/>
  <c r="AG25" i="10"/>
  <c r="AB25" i="10"/>
  <c r="AA25" i="10"/>
  <c r="P25" i="10"/>
  <c r="O25" i="10"/>
  <c r="AG16" i="10"/>
  <c r="AB15" i="10"/>
  <c r="AA15" i="10"/>
  <c r="P15" i="10"/>
  <c r="O15" i="10"/>
  <c r="AG14" i="10"/>
  <c r="AB14" i="10"/>
  <c r="AA14" i="10"/>
  <c r="P14" i="10"/>
  <c r="O14" i="10"/>
  <c r="AG13" i="10"/>
  <c r="AB13" i="10"/>
  <c r="AA13" i="10"/>
  <c r="P13" i="10"/>
  <c r="O13" i="10"/>
  <c r="AG12" i="10"/>
  <c r="AB12" i="10"/>
  <c r="AA12" i="10"/>
  <c r="P12" i="10"/>
  <c r="O12" i="10"/>
  <c r="AG11" i="10"/>
  <c r="AB11" i="10"/>
  <c r="AA11" i="10"/>
  <c r="P11" i="10"/>
  <c r="O11" i="10"/>
  <c r="AG10" i="10"/>
  <c r="AB10" i="10"/>
  <c r="AA10" i="10"/>
  <c r="P10" i="10"/>
  <c r="O10" i="10"/>
  <c r="AG9" i="10"/>
  <c r="AB9" i="10"/>
  <c r="AA9" i="10"/>
  <c r="P9" i="10"/>
  <c r="O9" i="10"/>
  <c r="AG8" i="10"/>
  <c r="AB8" i="10"/>
  <c r="AA8" i="10"/>
  <c r="P8" i="10"/>
  <c r="O8" i="10"/>
  <c r="AG7" i="10"/>
  <c r="AB7" i="10"/>
  <c r="AA7" i="10"/>
  <c r="P7" i="10"/>
  <c r="O7" i="10"/>
  <c r="AG6" i="10"/>
  <c r="AB6" i="10"/>
  <c r="AA6" i="10"/>
  <c r="P6" i="10"/>
  <c r="O6" i="10"/>
  <c r="AG35" i="9"/>
  <c r="AB34" i="9"/>
  <c r="AA34" i="9"/>
  <c r="P34" i="9"/>
  <c r="O34" i="9"/>
  <c r="AG33" i="9"/>
  <c r="AB33" i="9"/>
  <c r="AA33" i="9"/>
  <c r="P33" i="9"/>
  <c r="O33" i="9"/>
  <c r="AG32" i="9"/>
  <c r="AB32" i="9"/>
  <c r="AA32" i="9"/>
  <c r="P32" i="9"/>
  <c r="O32" i="9"/>
  <c r="AG31" i="9"/>
  <c r="AB31" i="9"/>
  <c r="AA31" i="9"/>
  <c r="P31" i="9"/>
  <c r="O31" i="9"/>
  <c r="AG30" i="9"/>
  <c r="AA30" i="9"/>
  <c r="P30" i="9"/>
  <c r="O30" i="9"/>
  <c r="AG29" i="9"/>
  <c r="AB29" i="9"/>
  <c r="AA29" i="9"/>
  <c r="P29" i="9"/>
  <c r="O29" i="9"/>
  <c r="AG28" i="9"/>
  <c r="AB28" i="9"/>
  <c r="AA28" i="9"/>
  <c r="P28" i="9"/>
  <c r="O28" i="9"/>
  <c r="AG27" i="9"/>
  <c r="AB27" i="9"/>
  <c r="AA27" i="9"/>
  <c r="P27" i="9"/>
  <c r="O27" i="9"/>
  <c r="AG26" i="9"/>
  <c r="AB26" i="9"/>
  <c r="AA26" i="9"/>
  <c r="P26" i="9"/>
  <c r="O26" i="9"/>
  <c r="AG25" i="9"/>
  <c r="AB25" i="9"/>
  <c r="AA25" i="9"/>
  <c r="P25" i="9"/>
  <c r="O25" i="9"/>
  <c r="AG16" i="9"/>
  <c r="AG15" i="9"/>
  <c r="AB15" i="9"/>
  <c r="AA15" i="9"/>
  <c r="P15" i="9"/>
  <c r="O15" i="9"/>
  <c r="AG14" i="9"/>
  <c r="AB14" i="9"/>
  <c r="AA14" i="9"/>
  <c r="P14" i="9"/>
  <c r="O14" i="9"/>
  <c r="AG13" i="9"/>
  <c r="AB13" i="9"/>
  <c r="AA13" i="9"/>
  <c r="P13" i="9"/>
  <c r="O13" i="9"/>
  <c r="AG12" i="9"/>
  <c r="AB12" i="9"/>
  <c r="AA12" i="9"/>
  <c r="P12" i="9"/>
  <c r="O12" i="9"/>
  <c r="AG11" i="9"/>
  <c r="AB11" i="9"/>
  <c r="AA11" i="9"/>
  <c r="P11" i="9"/>
  <c r="O11" i="9"/>
  <c r="AG10" i="9"/>
  <c r="AB10" i="9"/>
  <c r="AA10" i="9"/>
  <c r="P10" i="9"/>
  <c r="O10" i="9"/>
  <c r="AG9" i="9"/>
  <c r="AB9" i="9"/>
  <c r="AA9" i="9"/>
  <c r="P9" i="9"/>
  <c r="O9" i="9"/>
  <c r="AG8" i="9"/>
  <c r="AB8" i="9"/>
  <c r="AA8" i="9"/>
  <c r="P8" i="9"/>
  <c r="O8" i="9"/>
  <c r="AG7" i="9"/>
  <c r="AB7" i="9"/>
  <c r="AA7" i="9"/>
  <c r="P7" i="9"/>
  <c r="O7" i="9"/>
  <c r="AG6" i="9"/>
  <c r="AB6" i="9"/>
  <c r="AA6" i="9"/>
  <c r="P6" i="9"/>
  <c r="O6" i="9"/>
  <c r="AG35" i="8"/>
  <c r="AG34" i="8"/>
  <c r="AB34" i="8"/>
  <c r="AA34" i="8"/>
  <c r="P34" i="8"/>
  <c r="O34" i="8"/>
  <c r="AG33" i="8"/>
  <c r="AB33" i="8"/>
  <c r="AA33" i="8"/>
  <c r="P33" i="8"/>
  <c r="O33" i="8"/>
  <c r="AG32" i="8"/>
  <c r="AB32" i="8"/>
  <c r="AA32" i="8"/>
  <c r="P32" i="8"/>
  <c r="O32" i="8"/>
  <c r="AG31" i="8"/>
  <c r="AB31" i="8"/>
  <c r="AA31" i="8"/>
  <c r="P31" i="8"/>
  <c r="O31" i="8"/>
  <c r="AG30" i="8"/>
  <c r="AB30" i="8"/>
  <c r="AA30" i="8"/>
  <c r="P30" i="8"/>
  <c r="O30" i="8"/>
  <c r="AG29" i="8"/>
  <c r="AB29" i="8"/>
  <c r="AA29" i="8"/>
  <c r="P29" i="8"/>
  <c r="O29" i="8"/>
  <c r="AG28" i="8"/>
  <c r="AB28" i="8"/>
  <c r="AA28" i="8"/>
  <c r="P28" i="8"/>
  <c r="O28" i="8"/>
  <c r="AG27" i="8"/>
  <c r="AB27" i="8"/>
  <c r="AA27" i="8"/>
  <c r="P27" i="8"/>
  <c r="O27" i="8"/>
  <c r="AG26" i="8"/>
  <c r="AB26" i="8"/>
  <c r="AA26" i="8"/>
  <c r="P26" i="8"/>
  <c r="O26" i="8"/>
  <c r="AG25" i="8"/>
  <c r="AB25" i="8"/>
  <c r="AA25" i="8"/>
  <c r="P25" i="8"/>
  <c r="O25" i="8"/>
  <c r="AG16" i="8"/>
  <c r="AG15" i="8"/>
  <c r="AB15" i="8"/>
  <c r="AA15" i="8"/>
  <c r="P15" i="8"/>
  <c r="O15" i="8"/>
  <c r="AG14" i="8"/>
  <c r="AB14" i="8"/>
  <c r="AA14" i="8"/>
  <c r="P14" i="8"/>
  <c r="O14" i="8"/>
  <c r="AG13" i="8"/>
  <c r="AB13" i="8"/>
  <c r="AA13" i="8"/>
  <c r="P13" i="8"/>
  <c r="O13" i="8"/>
  <c r="AG12" i="8"/>
  <c r="AB12" i="8"/>
  <c r="AA12" i="8"/>
  <c r="P12" i="8"/>
  <c r="O12" i="8"/>
  <c r="AG11" i="8"/>
  <c r="AB11" i="8"/>
  <c r="AA11" i="8"/>
  <c r="P11" i="8"/>
  <c r="O11" i="8"/>
  <c r="AG10" i="8"/>
  <c r="AB10" i="8"/>
  <c r="AA10" i="8"/>
  <c r="P10" i="8"/>
  <c r="O10" i="8"/>
  <c r="AG9" i="8"/>
  <c r="AB9" i="8"/>
  <c r="AA9" i="8"/>
  <c r="P9" i="8"/>
  <c r="O9" i="8"/>
  <c r="AG8" i="8"/>
  <c r="AB8" i="8"/>
  <c r="AA8" i="8"/>
  <c r="P8" i="8"/>
  <c r="O8" i="8"/>
  <c r="AG7" i="8"/>
  <c r="AB7" i="8"/>
  <c r="AA7" i="8"/>
  <c r="P7" i="8"/>
  <c r="O7" i="8"/>
  <c r="AG6" i="8"/>
  <c r="AB6" i="8"/>
  <c r="AA6" i="8"/>
  <c r="P6" i="8"/>
  <c r="O6" i="8"/>
  <c r="AG35" i="7"/>
  <c r="AG34" i="7"/>
  <c r="AB34" i="7"/>
  <c r="AA34" i="7"/>
  <c r="P34" i="7"/>
  <c r="O34" i="7"/>
  <c r="AG33" i="7"/>
  <c r="AB33" i="7"/>
  <c r="AA33" i="7"/>
  <c r="P33" i="7"/>
  <c r="O33" i="7"/>
  <c r="AG32" i="7"/>
  <c r="AB32" i="7"/>
  <c r="AA32" i="7"/>
  <c r="P32" i="7"/>
  <c r="O32" i="7"/>
  <c r="AG31" i="7"/>
  <c r="AB31" i="7"/>
  <c r="AA31" i="7"/>
  <c r="P31" i="7"/>
  <c r="O31" i="7"/>
  <c r="AG30" i="7"/>
  <c r="AB30" i="7"/>
  <c r="AA30" i="7"/>
  <c r="P30" i="7"/>
  <c r="O30" i="7"/>
  <c r="AG29" i="7"/>
  <c r="AB29" i="7"/>
  <c r="AA29" i="7"/>
  <c r="P29" i="7"/>
  <c r="O29" i="7"/>
  <c r="AG28" i="7"/>
  <c r="AB28" i="7"/>
  <c r="AA28" i="7"/>
  <c r="P28" i="7"/>
  <c r="O28" i="7"/>
  <c r="AG27" i="7"/>
  <c r="AB27" i="7"/>
  <c r="AA27" i="7"/>
  <c r="P27" i="7"/>
  <c r="O27" i="7"/>
  <c r="AG26" i="7"/>
  <c r="AB26" i="7"/>
  <c r="AA26" i="7"/>
  <c r="P26" i="7"/>
  <c r="O26" i="7"/>
  <c r="AG25" i="7"/>
  <c r="AB25" i="7"/>
  <c r="AA25" i="7"/>
  <c r="P25" i="7"/>
  <c r="O25" i="7"/>
  <c r="AG16" i="7"/>
  <c r="AG15" i="7"/>
  <c r="AB15" i="7"/>
  <c r="AA15" i="7"/>
  <c r="P15" i="7"/>
  <c r="O15" i="7"/>
  <c r="AG14" i="7"/>
  <c r="AB14" i="7"/>
  <c r="AA14" i="7"/>
  <c r="P14" i="7"/>
  <c r="O14" i="7"/>
  <c r="AG13" i="7"/>
  <c r="AB13" i="7"/>
  <c r="AA13" i="7"/>
  <c r="P13" i="7"/>
  <c r="O13" i="7"/>
  <c r="AG12" i="7"/>
  <c r="AB12" i="7"/>
  <c r="AA12" i="7"/>
  <c r="P12" i="7"/>
  <c r="O12" i="7"/>
  <c r="AG11" i="7"/>
  <c r="AB11" i="7"/>
  <c r="AA11" i="7"/>
  <c r="P11" i="7"/>
  <c r="O11" i="7"/>
  <c r="AG10" i="7"/>
  <c r="AB10" i="7"/>
  <c r="AA10" i="7"/>
  <c r="P10" i="7"/>
  <c r="O10" i="7"/>
  <c r="AG9" i="7"/>
  <c r="AB9" i="7"/>
  <c r="AA9" i="7"/>
  <c r="P9" i="7"/>
  <c r="O9" i="7"/>
  <c r="AG8" i="7"/>
  <c r="AB8" i="7"/>
  <c r="AA8" i="7"/>
  <c r="P8" i="7"/>
  <c r="O8" i="7"/>
  <c r="AG7" i="7"/>
  <c r="AB7" i="7"/>
  <c r="AA7" i="7"/>
  <c r="P7" i="7"/>
  <c r="O7" i="7"/>
  <c r="AG6" i="7"/>
  <c r="AB6" i="7"/>
  <c r="AA6" i="7"/>
  <c r="P6" i="7"/>
  <c r="O6" i="7"/>
  <c r="AG35" i="6"/>
  <c r="AB34" i="6"/>
  <c r="AA34" i="6"/>
  <c r="P34" i="6"/>
  <c r="O34" i="6"/>
  <c r="AG33" i="6"/>
  <c r="AB33" i="6"/>
  <c r="AA33" i="6"/>
  <c r="P33" i="6"/>
  <c r="O33" i="6"/>
  <c r="AG32" i="6"/>
  <c r="AB32" i="6"/>
  <c r="AA32" i="6"/>
  <c r="P32" i="6"/>
  <c r="O32" i="6"/>
  <c r="AG31" i="6"/>
  <c r="AB31" i="6"/>
  <c r="AA31" i="6"/>
  <c r="P31" i="6"/>
  <c r="O31" i="6"/>
  <c r="AB30" i="6"/>
  <c r="AA30" i="6"/>
  <c r="P30" i="6"/>
  <c r="O30" i="6"/>
  <c r="AG29" i="6"/>
  <c r="AB29" i="6"/>
  <c r="AA29" i="6"/>
  <c r="P29" i="6"/>
  <c r="O29" i="6"/>
  <c r="AG28" i="6"/>
  <c r="AB28" i="6"/>
  <c r="AA28" i="6"/>
  <c r="P28" i="6"/>
  <c r="O28" i="6"/>
  <c r="AG27" i="6"/>
  <c r="AB27" i="6"/>
  <c r="AA27" i="6"/>
  <c r="P27" i="6"/>
  <c r="O27" i="6"/>
  <c r="AG26" i="6"/>
  <c r="AB26" i="6"/>
  <c r="AA26" i="6"/>
  <c r="P26" i="6"/>
  <c r="O26" i="6"/>
  <c r="AG25" i="6"/>
  <c r="AB25" i="6"/>
  <c r="AA25" i="6"/>
  <c r="P25" i="6"/>
  <c r="O25" i="6"/>
  <c r="AG16" i="6"/>
  <c r="AG15" i="6"/>
  <c r="AB15" i="6"/>
  <c r="AA15" i="6"/>
  <c r="P15" i="6"/>
  <c r="O15" i="6"/>
  <c r="AG14" i="6"/>
  <c r="AB14" i="6"/>
  <c r="AA14" i="6"/>
  <c r="P14" i="6"/>
  <c r="O14" i="6"/>
  <c r="AG13" i="6"/>
  <c r="AB13" i="6"/>
  <c r="AA13" i="6"/>
  <c r="P13" i="6"/>
  <c r="O13" i="6"/>
  <c r="AG12" i="6"/>
  <c r="AB12" i="6"/>
  <c r="AA12" i="6"/>
  <c r="P12" i="6"/>
  <c r="O12" i="6"/>
  <c r="AG11" i="6"/>
  <c r="AB11" i="6"/>
  <c r="AA11" i="6"/>
  <c r="P11" i="6"/>
  <c r="O11" i="6"/>
  <c r="AG10" i="6"/>
  <c r="AB10" i="6"/>
  <c r="AA10" i="6"/>
  <c r="P10" i="6"/>
  <c r="O10" i="6"/>
  <c r="AG9" i="6"/>
  <c r="AB9" i="6"/>
  <c r="AA9" i="6"/>
  <c r="P9" i="6"/>
  <c r="O9" i="6"/>
  <c r="AG8" i="6"/>
  <c r="AB8" i="6"/>
  <c r="AA8" i="6"/>
  <c r="P8" i="6"/>
  <c r="O8" i="6"/>
  <c r="AG7" i="6"/>
  <c r="AB7" i="6"/>
  <c r="AA7" i="6"/>
  <c r="P7" i="6"/>
  <c r="O7" i="6"/>
  <c r="AG6" i="6"/>
  <c r="AB6" i="6"/>
  <c r="AA6" i="6"/>
  <c r="P6" i="6"/>
  <c r="O6" i="6"/>
</calcChain>
</file>

<file path=xl/sharedStrings.xml><?xml version="1.0" encoding="utf-8"?>
<sst xmlns="http://schemas.openxmlformats.org/spreadsheetml/2006/main" count="501" uniqueCount="189">
  <si>
    <t>2020重庆市大学生羽毛球赛线上比赛成绩统计表  （丙组）</t>
  </si>
  <si>
    <t>丙组</t>
  </si>
  <si>
    <t>单位：重庆大学城市科技学院</t>
  </si>
  <si>
    <t>领队：   罗加冰  电话：13368366636</t>
  </si>
  <si>
    <t>教练员：彭博     电话：13678428353</t>
  </si>
  <si>
    <t>序</t>
  </si>
  <si>
    <t>姓名</t>
  </si>
  <si>
    <t>性别</t>
  </si>
  <si>
    <t>院系、年级、班级</t>
  </si>
  <si>
    <t>推挑</t>
  </si>
  <si>
    <t>成绩</t>
  </si>
  <si>
    <t>回打高远球</t>
  </si>
  <si>
    <t>立定跳远</t>
  </si>
  <si>
    <t>实心球</t>
  </si>
  <si>
    <t>得分</t>
  </si>
  <si>
    <t>备注</t>
  </si>
  <si>
    <t>合计</t>
  </si>
  <si>
    <t>距离</t>
  </si>
  <si>
    <t xml:space="preserve">陈念 </t>
  </si>
  <si>
    <t>男</t>
  </si>
  <si>
    <t>华德民</t>
  </si>
  <si>
    <t>钟永坤</t>
  </si>
  <si>
    <t xml:space="preserve">吴向凌  </t>
  </si>
  <si>
    <t xml:space="preserve">刘畅 </t>
  </si>
  <si>
    <t xml:space="preserve">田雪 </t>
  </si>
  <si>
    <t>女</t>
  </si>
  <si>
    <t>刘青艳</t>
  </si>
  <si>
    <t xml:space="preserve">吴莉 </t>
  </si>
  <si>
    <t xml:space="preserve">周丹 </t>
  </si>
  <si>
    <r>
      <rPr>
        <sz val="10"/>
        <color rgb="FF333333"/>
        <rFont val="宋体"/>
        <charset val="134"/>
      </rPr>
      <t>江姚亮</t>
    </r>
    <r>
      <rPr>
        <sz val="10"/>
        <color rgb="FF333333"/>
        <rFont val="Calibri"/>
        <family val="2"/>
      </rPr>
      <t> </t>
    </r>
  </si>
  <si>
    <t>总分：</t>
  </si>
  <si>
    <t>单位：西南大学</t>
  </si>
  <si>
    <t>领队：郭立亚   电话：13500306868</t>
  </si>
  <si>
    <t>教练员：王巧玲     电话：13996102419</t>
  </si>
  <si>
    <t>李恭炜</t>
  </si>
  <si>
    <t>钟舜凯</t>
  </si>
  <si>
    <t>邓翔中</t>
  </si>
  <si>
    <t>肖宗雪</t>
  </si>
  <si>
    <t>王虹尹</t>
  </si>
  <si>
    <t>党泽昱</t>
  </si>
  <si>
    <t>张  庆</t>
  </si>
  <si>
    <t>单位：长江师范学院</t>
  </si>
  <si>
    <t>领队： 郭道全   电话：13996793222</t>
  </si>
  <si>
    <t>教练员：吴胜涛     电话：13101121858</t>
  </si>
  <si>
    <t>王 雷</t>
  </si>
  <si>
    <t>张瀚林</t>
  </si>
  <si>
    <t>体育学院2018级体育教育</t>
  </si>
  <si>
    <t>周愉钦</t>
  </si>
  <si>
    <t>文超红</t>
  </si>
  <si>
    <t>体育学院2020级体育教育</t>
  </si>
  <si>
    <t>邢 佳</t>
  </si>
  <si>
    <t>体育学院2019级体育教育</t>
  </si>
  <si>
    <t>谢玺华</t>
  </si>
  <si>
    <t>体育学院2017级体育教育</t>
  </si>
  <si>
    <t>冉 飞</t>
  </si>
  <si>
    <t>谭 洁</t>
  </si>
  <si>
    <t>秦 秀</t>
  </si>
  <si>
    <t>宋晓渝</t>
  </si>
  <si>
    <t>单位：重庆大学</t>
  </si>
  <si>
    <t>领队：潘建华  电话：15823579667</t>
  </si>
  <si>
    <t>教练员：刘述芝   电话：13658330788</t>
  </si>
  <si>
    <t>谢紫怡</t>
  </si>
  <si>
    <t>赵雨洁</t>
  </si>
  <si>
    <t>曾  佳</t>
  </si>
  <si>
    <t>余海峡</t>
  </si>
  <si>
    <t>熊亚军</t>
  </si>
  <si>
    <t>徐川宏</t>
  </si>
  <si>
    <t>张路易</t>
  </si>
  <si>
    <t>雷  杰</t>
  </si>
  <si>
    <t>王世钦</t>
  </si>
  <si>
    <t>张宝成</t>
  </si>
  <si>
    <t>单位：工商大学</t>
  </si>
  <si>
    <t>领队：杨洪   电话：13637842491</t>
  </si>
  <si>
    <t>教练员：方军     电话：13658330263</t>
  </si>
  <si>
    <t>王浩</t>
  </si>
  <si>
    <t>肖星星</t>
  </si>
  <si>
    <t>黄远</t>
  </si>
  <si>
    <t>李欢</t>
  </si>
  <si>
    <t>罗伟</t>
  </si>
  <si>
    <t>刘小芳</t>
  </si>
  <si>
    <t>谢兰</t>
  </si>
  <si>
    <t>郭琴</t>
  </si>
  <si>
    <t>吴娇</t>
  </si>
  <si>
    <t>敬高丽</t>
  </si>
  <si>
    <t>单位：重庆三峡学院</t>
  </si>
  <si>
    <t xml:space="preserve">领队： 向家俊  电话：15923428166 </t>
  </si>
  <si>
    <t>教练员：卓 波  电话：15215257576</t>
  </si>
  <si>
    <t>黄永胜</t>
  </si>
  <si>
    <t>罗杰</t>
  </si>
  <si>
    <t>赵建超</t>
  </si>
  <si>
    <t>黄超辉</t>
  </si>
  <si>
    <t>屈德远</t>
  </si>
  <si>
    <t>范元欢</t>
  </si>
  <si>
    <t>吕林玲</t>
  </si>
  <si>
    <t>陈小丽</t>
  </si>
  <si>
    <t>单位：重庆师范大学</t>
  </si>
  <si>
    <t>领队：杨祖涛   电话：15902360086</t>
  </si>
  <si>
    <t>教练员： 成平    电话：13212399197</t>
  </si>
  <si>
    <t>田智鸿</t>
  </si>
  <si>
    <t>郭胜杰</t>
  </si>
  <si>
    <t>石洲</t>
  </si>
  <si>
    <t>朱圣夔</t>
  </si>
  <si>
    <t>王帅</t>
  </si>
  <si>
    <t>唐元元</t>
  </si>
  <si>
    <t> 体院2018级体育教育学硕士</t>
  </si>
  <si>
    <t>单位：文理学院</t>
  </si>
  <si>
    <t>领队： 李旻  电话：</t>
  </si>
  <si>
    <t>教练员：李旻  电话：13883360601</t>
  </si>
  <si>
    <t>曾繁鑫</t>
  </si>
  <si>
    <t>王鑫浩</t>
  </si>
  <si>
    <t>周鑫</t>
  </si>
  <si>
    <t>梁浩然</t>
  </si>
  <si>
    <t>王英豪</t>
  </si>
  <si>
    <t>常美茹</t>
  </si>
  <si>
    <t>曹玲丽</t>
  </si>
  <si>
    <t>何文钦</t>
  </si>
  <si>
    <t>单位：重庆邮电大学</t>
  </si>
  <si>
    <t>领队：梁旭鹏   电话：13983177798</t>
  </si>
  <si>
    <t>教练员： 张艳辉     手机：13667678280</t>
  </si>
  <si>
    <t>刘森林</t>
  </si>
  <si>
    <t>骆宗源</t>
  </si>
  <si>
    <t>王凯</t>
  </si>
  <si>
    <t>杨力</t>
  </si>
  <si>
    <t>熊欢欢</t>
  </si>
  <si>
    <t>唐聪煊</t>
  </si>
  <si>
    <t>孙祥娇</t>
  </si>
  <si>
    <t>温娅</t>
  </si>
  <si>
    <t>2020重庆市大学生羽毛球赛线上比赛成绩统计表（丙组）</t>
  </si>
  <si>
    <t>学院</t>
  </si>
  <si>
    <t>发高远球</t>
  </si>
  <si>
    <t>1男</t>
  </si>
  <si>
    <t>2男</t>
  </si>
  <si>
    <t>3男</t>
  </si>
  <si>
    <t>4女</t>
  </si>
  <si>
    <t>5女</t>
  </si>
  <si>
    <t>6女</t>
  </si>
  <si>
    <t>重庆三峡学院</t>
  </si>
  <si>
    <t>重庆大学</t>
  </si>
  <si>
    <t>重庆文理学院</t>
  </si>
  <si>
    <t>重庆工商大学</t>
  </si>
  <si>
    <t>长江师范学院</t>
  </si>
  <si>
    <t>重庆大学城市科技学院</t>
  </si>
  <si>
    <t>西南大学</t>
  </si>
  <si>
    <t>重庆邮电大学</t>
  </si>
  <si>
    <t>重庆师范大学</t>
  </si>
  <si>
    <t> 体育管理2019级4班</t>
  </si>
  <si>
    <t>体育管理2019级3班</t>
  </si>
  <si>
    <t> 体育管理2019级5班</t>
  </si>
  <si>
    <t>体育管理2019级1班</t>
  </si>
  <si>
    <t> 体育管理2019级1班</t>
  </si>
  <si>
    <t>体院运动训练、2018、2</t>
  </si>
  <si>
    <t>体院运动训练、2019、3</t>
  </si>
  <si>
    <t>体院体育教育、2017、2</t>
  </si>
  <si>
    <t>体院运动训练、2020、5</t>
  </si>
  <si>
    <t>体院2019研究生</t>
  </si>
  <si>
    <t>体院运动训练、2020、4</t>
    <phoneticPr fontId="19" type="noConversion"/>
  </si>
  <si>
    <r>
      <rPr>
        <sz val="10"/>
        <color rgb="FF333333"/>
        <rFont val="宋体"/>
        <family val="3"/>
        <charset val="134"/>
      </rPr>
      <t>体育学院</t>
    </r>
    <r>
      <rPr>
        <sz val="10"/>
        <color rgb="FF333333"/>
        <rFont val="Calibri"/>
        <family val="2"/>
      </rPr>
      <t>2018</t>
    </r>
    <r>
      <rPr>
        <sz val="10"/>
        <color rgb="FF333333"/>
        <rFont val="宋体"/>
        <family val="3"/>
        <charset val="134"/>
      </rPr>
      <t>级体育教育</t>
    </r>
  </si>
  <si>
    <t> 体院体教2018级1班</t>
  </si>
  <si>
    <t> 体院体教2019级</t>
  </si>
  <si>
    <t> 体院体教2017级2班</t>
  </si>
  <si>
    <t> 体院体教2017级1班</t>
  </si>
  <si>
    <t> 体院体教2018级2班</t>
  </si>
  <si>
    <t>体院体教2017级1班</t>
  </si>
  <si>
    <t> 体院2017级2班</t>
  </si>
  <si>
    <t> 体院2017级1班</t>
  </si>
  <si>
    <t> 体院2018级1班</t>
  </si>
  <si>
    <t>体院研究生2年级1班</t>
  </si>
  <si>
    <t> 体院2020级2班</t>
  </si>
  <si>
    <t>体院2020.学科教学（体育）</t>
  </si>
  <si>
    <t>体院2018 .体教二班</t>
  </si>
  <si>
    <t>体院2018.体教四班</t>
  </si>
  <si>
    <t>体院2018 .运动人体科学六班</t>
  </si>
  <si>
    <t>体院2018.体教五班</t>
  </si>
  <si>
    <t>体院2018 .体教五班</t>
  </si>
  <si>
    <t>体院2019.体教四班</t>
  </si>
  <si>
    <t>院系、年级、级</t>
  </si>
  <si>
    <t> 体院2018级体育教育1</t>
  </si>
  <si>
    <t> 体院2018级体育教育2</t>
  </si>
  <si>
    <t>体院体教2017级1</t>
  </si>
  <si>
    <t>体院体教2017级3</t>
  </si>
  <si>
    <t>体院体教2018级4</t>
  </si>
  <si>
    <t>体院体教2019级1</t>
  </si>
  <si>
    <t>体院运动训练2020级2</t>
  </si>
  <si>
    <t>体院体教2018级1</t>
  </si>
  <si>
    <t>体院运动训练2020级1</t>
  </si>
  <si>
    <t>体院2017.09011702</t>
  </si>
  <si>
    <t>体院2017.09011701</t>
  </si>
  <si>
    <t>体院2019.09011901</t>
  </si>
  <si>
    <t>院系、年级、级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</si>
</sst>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;[Red]0.0"/>
  </numFmts>
  <fonts count="23" x14ac:knownFonts="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333333"/>
      <name val="宋体"/>
      <charset val="134"/>
    </font>
    <font>
      <sz val="12"/>
      <color rgb="FF333333"/>
      <name val="宋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333333"/>
      <name val="Calibri"/>
      <family val="2"/>
    </font>
    <font>
      <b/>
      <sz val="10"/>
      <color theme="1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rgb="FF333333"/>
      <name val="PMingLiU"/>
      <family val="1"/>
    </font>
    <font>
      <b/>
      <sz val="12"/>
      <color indexed="8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0"/>
      <color rgb="FF333333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>
      <alignment vertical="center"/>
    </xf>
    <xf numFmtId="0" fontId="18" fillId="0" borderId="0">
      <alignment vertical="center"/>
    </xf>
  </cellStyleXfs>
  <cellXfs count="124">
    <xf numFmtId="0" fontId="0" fillId="0" borderId="0" xfId="0">
      <alignment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wrapText="1" shrinkToFit="1"/>
    </xf>
    <xf numFmtId="0" fontId="3" fillId="0" borderId="16" xfId="0" applyFont="1" applyBorder="1" applyAlignment="1">
      <alignment horizontal="center" vertical="center" wrapText="1" shrinkToFit="1"/>
    </xf>
    <xf numFmtId="0" fontId="3" fillId="0" borderId="17" xfId="0" applyFont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4" fillId="0" borderId="3" xfId="0" applyFont="1" applyBorder="1" applyAlignment="1">
      <alignment horizontal="center" vertical="center" shrinkToFit="1"/>
    </xf>
    <xf numFmtId="9" fontId="4" fillId="0" borderId="8" xfId="0" applyNumberFormat="1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4" fillId="0" borderId="3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2" fillId="0" borderId="8" xfId="0" applyFont="1" applyBorder="1">
      <alignment vertical="center"/>
    </xf>
    <xf numFmtId="0" fontId="4" fillId="0" borderId="8" xfId="0" applyFont="1" applyBorder="1">
      <alignment vertical="center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10" fillId="0" borderId="10" xfId="0" applyFont="1" applyBorder="1" applyAlignment="1">
      <alignment horizontal="left" vertical="center" shrinkToFit="1"/>
    </xf>
    <xf numFmtId="0" fontId="10" fillId="0" borderId="3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center" vertical="center" shrinkToFit="1"/>
    </xf>
    <xf numFmtId="9" fontId="4" fillId="0" borderId="10" xfId="0" applyNumberFormat="1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shrinkToFit="1"/>
    </xf>
    <xf numFmtId="0" fontId="14" fillId="0" borderId="3" xfId="0" applyFont="1" applyBorder="1" applyAlignment="1">
      <alignment vertical="top" wrapText="1"/>
    </xf>
    <xf numFmtId="0" fontId="14" fillId="0" borderId="3" xfId="0" applyFont="1" applyBorder="1" applyAlignment="1">
      <alignment horizontal="left" vertical="center" shrinkToFit="1"/>
    </xf>
    <xf numFmtId="0" fontId="14" fillId="0" borderId="10" xfId="0" applyFont="1" applyBorder="1" applyAlignment="1">
      <alignment vertical="top" wrapText="1"/>
    </xf>
    <xf numFmtId="0" fontId="14" fillId="0" borderId="10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wrapText="1" shrinkToFit="1"/>
    </xf>
    <xf numFmtId="0" fontId="2" fillId="0" borderId="8" xfId="0" applyFont="1" applyBorder="1" applyAlignment="1">
      <alignment horizontal="center" vertical="center" wrapText="1" shrinkToFit="1"/>
    </xf>
    <xf numFmtId="0" fontId="4" fillId="0" borderId="18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8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8" fontId="15" fillId="0" borderId="18" xfId="0" applyNumberFormat="1" applyFont="1" applyBorder="1" applyAlignment="1">
      <alignment horizontal="center" vertical="center"/>
    </xf>
    <xf numFmtId="178" fontId="15" fillId="0" borderId="0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center" vertical="center" shrinkToFit="1"/>
    </xf>
    <xf numFmtId="178" fontId="12" fillId="0" borderId="18" xfId="0" applyNumberFormat="1" applyFont="1" applyBorder="1" applyAlignment="1">
      <alignment horizontal="center" vertical="center"/>
    </xf>
    <xf numFmtId="178" fontId="12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8" fontId="9" fillId="0" borderId="18" xfId="0" applyNumberFormat="1" applyFont="1" applyBorder="1" applyAlignment="1">
      <alignment horizontal="center" vertical="center"/>
    </xf>
    <xf numFmtId="178" fontId="9" fillId="0" borderId="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left" vertical="center" shrinkToFit="1"/>
    </xf>
    <xf numFmtId="0" fontId="20" fillId="0" borderId="10" xfId="0" applyFont="1" applyBorder="1" applyAlignment="1">
      <alignment horizontal="left" vertical="center" shrinkToFit="1"/>
    </xf>
    <xf numFmtId="0" fontId="16" fillId="2" borderId="10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17" fillId="2" borderId="10" xfId="0" applyFont="1" applyFill="1" applyBorder="1" applyAlignment="1">
      <alignment horizontal="center" vertical="center" shrinkToFit="1"/>
    </xf>
    <xf numFmtId="0" fontId="21" fillId="0" borderId="3" xfId="0" applyFont="1" applyBorder="1" applyAlignment="1">
      <alignment vertical="center" shrinkToFit="1"/>
    </xf>
    <xf numFmtId="0" fontId="21" fillId="0" borderId="10" xfId="0" applyFont="1" applyBorder="1" applyAlignment="1">
      <alignment vertical="center" shrinkToFit="1"/>
    </xf>
    <xf numFmtId="178" fontId="22" fillId="0" borderId="18" xfId="0" applyNumberFormat="1" applyFont="1" applyBorder="1" applyAlignment="1">
      <alignment horizontal="center" vertical="center"/>
    </xf>
    <xf numFmtId="178" fontId="22" fillId="0" borderId="0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horizontal="left" vertical="center" shrinkToFit="1"/>
    </xf>
    <xf numFmtId="0" fontId="21" fillId="0" borderId="8" xfId="0" applyFont="1" applyBorder="1" applyAlignment="1">
      <alignment horizontal="left" vertical="center" shrinkToFit="1"/>
    </xf>
    <xf numFmtId="0" fontId="21" fillId="0" borderId="3" xfId="0" applyFont="1" applyBorder="1">
      <alignment vertical="center"/>
    </xf>
    <xf numFmtId="0" fontId="21" fillId="0" borderId="10" xfId="0" applyFont="1" applyBorder="1">
      <alignment vertical="center"/>
    </xf>
    <xf numFmtId="0" fontId="21" fillId="0" borderId="3" xfId="0" applyFont="1" applyBorder="1" applyAlignment="1">
      <alignment horizontal="center" vertical="center" shrinkToFit="1"/>
    </xf>
    <xf numFmtId="0" fontId="21" fillId="0" borderId="3" xfId="0" applyFont="1" applyBorder="1" applyAlignment="1">
      <alignment horizontal="center" vertical="center" wrapText="1" shrinkToFi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topLeftCell="A10" zoomScale="96" zoomScaleNormal="96" workbookViewId="0">
      <selection activeCell="D25" sqref="D25:D31"/>
    </sheetView>
  </sheetViews>
  <sheetFormatPr defaultColWidth="9" defaultRowHeight="13.5" x14ac:dyDescent="0.15"/>
  <cols>
    <col min="1" max="1" width="3.625" customWidth="1"/>
    <col min="2" max="2" width="7.625" customWidth="1"/>
    <col min="3" max="3" width="4.625" customWidth="1"/>
    <col min="4" max="4" width="18.625" customWidth="1"/>
    <col min="5" max="14" width="2.625" customWidth="1"/>
    <col min="15" max="16" width="4.625" customWidth="1"/>
    <col min="17" max="26" width="2.625" customWidth="1"/>
    <col min="27" max="28" width="4.625" customWidth="1"/>
    <col min="29" max="29" width="6.625" customWidth="1"/>
    <col min="30" max="30" width="4.625" customWidth="1"/>
    <col min="31" max="31" width="6.625" customWidth="1"/>
    <col min="32" max="32" width="5.625" customWidth="1"/>
    <col min="33" max="33" width="6.625" customWidth="1"/>
    <col min="34" max="34" width="5.625" customWidth="1"/>
  </cols>
  <sheetData>
    <row r="1" spans="1:34" ht="14.1" customHeight="1" x14ac:dyDescent="0.15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</row>
    <row r="2" spans="1:34" ht="14.1" customHeight="1" x14ac:dyDescent="0.15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</row>
    <row r="3" spans="1:34" ht="14.1" customHeight="1" x14ac:dyDescent="0.15">
      <c r="A3" s="67" t="s">
        <v>1</v>
      </c>
      <c r="B3" s="67"/>
      <c r="C3" s="68" t="s">
        <v>2</v>
      </c>
      <c r="D3" s="68"/>
      <c r="E3" s="69" t="s">
        <v>3</v>
      </c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1"/>
      <c r="AB3" s="69" t="s">
        <v>4</v>
      </c>
      <c r="AC3" s="69"/>
      <c r="AD3" s="69"/>
      <c r="AE3" s="69"/>
      <c r="AF3" s="69"/>
      <c r="AG3" s="69"/>
      <c r="AH3" s="69"/>
    </row>
    <row r="4" spans="1:34" ht="14.1" customHeight="1" x14ac:dyDescent="0.15">
      <c r="A4" s="73" t="s">
        <v>5</v>
      </c>
      <c r="B4" s="71" t="s">
        <v>6</v>
      </c>
      <c r="C4" s="71" t="s">
        <v>7</v>
      </c>
      <c r="D4" s="76" t="s">
        <v>8</v>
      </c>
      <c r="E4" s="70" t="s">
        <v>9</v>
      </c>
      <c r="F4" s="71"/>
      <c r="G4" s="71"/>
      <c r="H4" s="71"/>
      <c r="I4" s="71"/>
      <c r="J4" s="71"/>
      <c r="K4" s="71"/>
      <c r="L4" s="71"/>
      <c r="M4" s="71"/>
      <c r="N4" s="71"/>
      <c r="O4" s="72" t="s">
        <v>10</v>
      </c>
      <c r="P4" s="72"/>
      <c r="Q4" s="71" t="s">
        <v>11</v>
      </c>
      <c r="R4" s="71"/>
      <c r="S4" s="71"/>
      <c r="T4" s="71"/>
      <c r="U4" s="71"/>
      <c r="V4" s="71"/>
      <c r="W4" s="71"/>
      <c r="X4" s="71"/>
      <c r="Y4" s="71"/>
      <c r="Z4" s="71"/>
      <c r="AA4" s="72" t="s">
        <v>10</v>
      </c>
      <c r="AB4" s="72"/>
      <c r="AC4" s="3" t="s">
        <v>12</v>
      </c>
      <c r="AD4" s="37" t="s">
        <v>10</v>
      </c>
      <c r="AE4" s="3" t="s">
        <v>13</v>
      </c>
      <c r="AF4" s="37" t="s">
        <v>10</v>
      </c>
      <c r="AG4" s="72" t="s">
        <v>14</v>
      </c>
      <c r="AH4" s="82" t="s">
        <v>15</v>
      </c>
    </row>
    <row r="5" spans="1:34" ht="14.1" customHeight="1" x14ac:dyDescent="0.15">
      <c r="A5" s="74"/>
      <c r="B5" s="75"/>
      <c r="C5" s="75"/>
      <c r="D5" s="77"/>
      <c r="E5" s="5">
        <v>1</v>
      </c>
      <c r="F5" s="5">
        <v>2</v>
      </c>
      <c r="G5" s="5">
        <v>3</v>
      </c>
      <c r="H5" s="5">
        <v>4</v>
      </c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12" t="s">
        <v>16</v>
      </c>
      <c r="P5" s="38">
        <v>0.3</v>
      </c>
      <c r="Q5" s="5">
        <v>1</v>
      </c>
      <c r="R5" s="5">
        <v>2</v>
      </c>
      <c r="S5" s="5">
        <v>3</v>
      </c>
      <c r="T5" s="5">
        <v>4</v>
      </c>
      <c r="U5" s="5">
        <v>5</v>
      </c>
      <c r="V5" s="5">
        <v>6</v>
      </c>
      <c r="W5" s="5">
        <v>7</v>
      </c>
      <c r="X5" s="5">
        <v>8</v>
      </c>
      <c r="Y5" s="5">
        <v>9</v>
      </c>
      <c r="Z5" s="5">
        <v>10</v>
      </c>
      <c r="AA5" s="12" t="s">
        <v>16</v>
      </c>
      <c r="AB5" s="38">
        <v>0.3</v>
      </c>
      <c r="AC5" s="5" t="s">
        <v>17</v>
      </c>
      <c r="AD5" s="38">
        <v>0.2</v>
      </c>
      <c r="AE5" s="5" t="s">
        <v>17</v>
      </c>
      <c r="AF5" s="38">
        <v>0.2</v>
      </c>
      <c r="AG5" s="80"/>
      <c r="AH5" s="83"/>
    </row>
    <row r="6" spans="1:34" ht="14.1" customHeight="1" x14ac:dyDescent="0.15">
      <c r="A6" s="2">
        <v>1</v>
      </c>
      <c r="B6" s="17" t="s">
        <v>18</v>
      </c>
      <c r="C6" s="17" t="s">
        <v>19</v>
      </c>
      <c r="D6" s="54" t="s">
        <v>145</v>
      </c>
      <c r="E6" s="3">
        <v>8</v>
      </c>
      <c r="F6" s="3">
        <v>8</v>
      </c>
      <c r="G6" s="3">
        <v>8</v>
      </c>
      <c r="H6" s="3">
        <v>9</v>
      </c>
      <c r="I6" s="3">
        <v>0</v>
      </c>
      <c r="J6" s="3">
        <v>7</v>
      </c>
      <c r="K6" s="3">
        <v>8</v>
      </c>
      <c r="L6" s="3">
        <v>9</v>
      </c>
      <c r="M6" s="3">
        <v>0</v>
      </c>
      <c r="N6" s="3">
        <v>8</v>
      </c>
      <c r="O6" s="3">
        <f>SUM(E6:N6)</f>
        <v>65</v>
      </c>
      <c r="P6" s="37">
        <f>O6*0.3</f>
        <v>19.5</v>
      </c>
      <c r="Q6" s="3">
        <v>8</v>
      </c>
      <c r="R6" s="3">
        <v>9</v>
      </c>
      <c r="S6" s="3">
        <v>0</v>
      </c>
      <c r="T6" s="3">
        <v>8</v>
      </c>
      <c r="U6" s="3">
        <v>8</v>
      </c>
      <c r="V6" s="3">
        <v>8</v>
      </c>
      <c r="W6" s="3">
        <v>8</v>
      </c>
      <c r="X6" s="3">
        <v>8</v>
      </c>
      <c r="Y6" s="3">
        <v>8</v>
      </c>
      <c r="Z6" s="3">
        <v>8</v>
      </c>
      <c r="AA6" s="3">
        <f>SUM(Q6:Z6)</f>
        <v>73</v>
      </c>
      <c r="AB6" s="37">
        <f>AA6*0.3</f>
        <v>21.9</v>
      </c>
      <c r="AC6" s="3">
        <v>8.83</v>
      </c>
      <c r="AD6" s="37">
        <v>18</v>
      </c>
      <c r="AE6" s="3">
        <v>14.4</v>
      </c>
      <c r="AF6" s="37">
        <v>19.3</v>
      </c>
      <c r="AG6" s="37">
        <f>P6+AB6+AD6+AF6</f>
        <v>78.7</v>
      </c>
      <c r="AH6" s="46"/>
    </row>
    <row r="7" spans="1:34" ht="14.1" customHeight="1" x14ac:dyDescent="0.15">
      <c r="A7" s="18">
        <v>2</v>
      </c>
      <c r="B7" s="19" t="s">
        <v>20</v>
      </c>
      <c r="C7" s="19" t="s">
        <v>19</v>
      </c>
      <c r="D7" s="53" t="s">
        <v>145</v>
      </c>
      <c r="E7" s="21"/>
      <c r="F7" s="21"/>
      <c r="G7" s="21"/>
      <c r="H7" s="21"/>
      <c r="I7" s="21"/>
      <c r="J7" s="21"/>
      <c r="K7" s="21"/>
      <c r="L7" s="21"/>
      <c r="M7" s="21"/>
      <c r="N7" s="21"/>
      <c r="O7" s="21">
        <f t="shared" ref="O7:O15" si="0">SUM(E7:N7)</f>
        <v>0</v>
      </c>
      <c r="P7" s="39">
        <f t="shared" ref="P7:P15" si="1">O7*0.3</f>
        <v>0</v>
      </c>
      <c r="Q7" s="21"/>
      <c r="R7" s="21"/>
      <c r="S7" s="21"/>
      <c r="T7" s="21"/>
      <c r="U7" s="21"/>
      <c r="V7" s="21"/>
      <c r="W7" s="21"/>
      <c r="X7" s="21"/>
      <c r="Y7" s="21"/>
      <c r="Z7" s="21"/>
      <c r="AA7" s="21">
        <f t="shared" ref="AA7:AA15" si="2">SUM(Q7:Z7)</f>
        <v>0</v>
      </c>
      <c r="AB7" s="39">
        <f t="shared" ref="AB7:AB15" si="3">AA7*0.3</f>
        <v>0</v>
      </c>
      <c r="AC7" s="21"/>
      <c r="AD7" s="39"/>
      <c r="AE7" s="21"/>
      <c r="AF7" s="39"/>
      <c r="AG7" s="39">
        <f t="shared" ref="AG7:AG15" si="4">P7+AB7+AD7+AF7</f>
        <v>0</v>
      </c>
      <c r="AH7" s="47"/>
    </row>
    <row r="8" spans="1:34" ht="14.1" customHeight="1" x14ac:dyDescent="0.15">
      <c r="A8" s="18">
        <v>3</v>
      </c>
      <c r="B8" s="19" t="s">
        <v>21</v>
      </c>
      <c r="C8" s="19" t="s">
        <v>19</v>
      </c>
      <c r="D8" s="109" t="s">
        <v>146</v>
      </c>
      <c r="E8" s="21">
        <v>6</v>
      </c>
      <c r="F8" s="21">
        <v>6</v>
      </c>
      <c r="G8" s="21">
        <v>0</v>
      </c>
      <c r="H8" s="21">
        <v>0</v>
      </c>
      <c r="I8" s="21">
        <v>7</v>
      </c>
      <c r="J8" s="21">
        <v>0</v>
      </c>
      <c r="K8" s="21">
        <v>7</v>
      </c>
      <c r="L8" s="21">
        <v>0</v>
      </c>
      <c r="M8" s="21">
        <v>0</v>
      </c>
      <c r="N8" s="21">
        <v>6</v>
      </c>
      <c r="O8" s="21">
        <f t="shared" si="0"/>
        <v>32</v>
      </c>
      <c r="P8" s="39">
        <f t="shared" si="1"/>
        <v>9.6</v>
      </c>
      <c r="Q8" s="21">
        <v>7</v>
      </c>
      <c r="R8" s="21">
        <v>7</v>
      </c>
      <c r="S8" s="21">
        <v>7</v>
      </c>
      <c r="T8" s="21">
        <v>7</v>
      </c>
      <c r="U8" s="21">
        <v>8</v>
      </c>
      <c r="V8" s="21">
        <v>0</v>
      </c>
      <c r="W8" s="21">
        <v>8</v>
      </c>
      <c r="X8" s="21">
        <v>8</v>
      </c>
      <c r="Y8" s="21">
        <v>8</v>
      </c>
      <c r="Z8" s="21">
        <v>8</v>
      </c>
      <c r="AA8" s="21">
        <f t="shared" si="2"/>
        <v>68</v>
      </c>
      <c r="AB8" s="39">
        <f t="shared" si="3"/>
        <v>20.399999999999999</v>
      </c>
      <c r="AC8" s="21">
        <v>8.26</v>
      </c>
      <c r="AD8" s="39">
        <v>15.8</v>
      </c>
      <c r="AE8" s="21">
        <v>14.9</v>
      </c>
      <c r="AF8" s="39">
        <v>20</v>
      </c>
      <c r="AG8" s="39">
        <f t="shared" si="4"/>
        <v>65.8</v>
      </c>
      <c r="AH8" s="47"/>
    </row>
    <row r="9" spans="1:34" ht="14.1" customHeight="1" x14ac:dyDescent="0.15">
      <c r="A9" s="18">
        <v>4</v>
      </c>
      <c r="B9" s="19" t="s">
        <v>22</v>
      </c>
      <c r="C9" s="19" t="s">
        <v>19</v>
      </c>
      <c r="D9" s="53" t="s">
        <v>147</v>
      </c>
      <c r="E9" s="21"/>
      <c r="F9" s="21"/>
      <c r="G9" s="21"/>
      <c r="H9" s="21"/>
      <c r="I9" s="21"/>
      <c r="J9" s="21"/>
      <c r="K9" s="21"/>
      <c r="L9" s="21"/>
      <c r="M9" s="21"/>
      <c r="N9" s="21"/>
      <c r="O9" s="21">
        <f t="shared" si="0"/>
        <v>0</v>
      </c>
      <c r="P9" s="39">
        <f t="shared" si="1"/>
        <v>0</v>
      </c>
      <c r="Q9" s="21"/>
      <c r="R9" s="21"/>
      <c r="S9" s="21"/>
      <c r="T9" s="21"/>
      <c r="U9" s="21"/>
      <c r="V9" s="21"/>
      <c r="W9" s="21"/>
      <c r="X9" s="21"/>
      <c r="Y9" s="21"/>
      <c r="Z9" s="21"/>
      <c r="AA9" s="21">
        <f t="shared" si="2"/>
        <v>0</v>
      </c>
      <c r="AB9" s="39">
        <f t="shared" si="3"/>
        <v>0</v>
      </c>
      <c r="AC9" s="21"/>
      <c r="AD9" s="39"/>
      <c r="AE9" s="21"/>
      <c r="AF9" s="39"/>
      <c r="AG9" s="39">
        <f t="shared" si="4"/>
        <v>0</v>
      </c>
      <c r="AH9" s="47"/>
    </row>
    <row r="10" spans="1:34" ht="14.1" customHeight="1" x14ac:dyDescent="0.15">
      <c r="A10" s="18">
        <v>5</v>
      </c>
      <c r="B10" s="19" t="s">
        <v>23</v>
      </c>
      <c r="C10" s="19" t="s">
        <v>19</v>
      </c>
      <c r="D10" s="53" t="s">
        <v>145</v>
      </c>
      <c r="E10" s="21">
        <v>6</v>
      </c>
      <c r="F10" s="21">
        <v>6</v>
      </c>
      <c r="G10" s="21">
        <v>6</v>
      </c>
      <c r="H10" s="21">
        <v>6</v>
      </c>
      <c r="I10" s="21">
        <v>6</v>
      </c>
      <c r="J10" s="21">
        <v>0</v>
      </c>
      <c r="K10" s="21">
        <v>0</v>
      </c>
      <c r="L10" s="21">
        <v>6</v>
      </c>
      <c r="M10" s="21">
        <v>6</v>
      </c>
      <c r="N10" s="21">
        <v>6</v>
      </c>
      <c r="O10" s="21">
        <f t="shared" si="0"/>
        <v>48</v>
      </c>
      <c r="P10" s="39">
        <f t="shared" si="1"/>
        <v>14.4</v>
      </c>
      <c r="Q10" s="21">
        <v>8</v>
      </c>
      <c r="R10" s="21">
        <v>8</v>
      </c>
      <c r="S10" s="21">
        <v>0</v>
      </c>
      <c r="T10" s="21">
        <v>8</v>
      </c>
      <c r="U10" s="21">
        <v>8</v>
      </c>
      <c r="V10" s="21">
        <v>8</v>
      </c>
      <c r="W10" s="21">
        <v>8</v>
      </c>
      <c r="X10" s="21">
        <v>8</v>
      </c>
      <c r="Y10" s="21">
        <v>8</v>
      </c>
      <c r="Z10" s="21">
        <v>8</v>
      </c>
      <c r="AA10" s="21">
        <f t="shared" si="2"/>
        <v>72</v>
      </c>
      <c r="AB10" s="39">
        <f t="shared" si="3"/>
        <v>21.6</v>
      </c>
      <c r="AC10" s="21">
        <v>8.2200000000000006</v>
      </c>
      <c r="AD10" s="39">
        <v>15.6</v>
      </c>
      <c r="AE10" s="21">
        <v>13.4</v>
      </c>
      <c r="AF10" s="39">
        <v>17.600000000000001</v>
      </c>
      <c r="AG10" s="39">
        <f t="shared" si="4"/>
        <v>69.2</v>
      </c>
      <c r="AH10" s="47"/>
    </row>
    <row r="11" spans="1:34" ht="14.1" customHeight="1" x14ac:dyDescent="0.15">
      <c r="A11" s="18">
        <v>6</v>
      </c>
      <c r="B11" s="19" t="s">
        <v>24</v>
      </c>
      <c r="C11" s="19" t="s">
        <v>25</v>
      </c>
      <c r="D11" s="109" t="s">
        <v>148</v>
      </c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>
        <f t="shared" si="0"/>
        <v>0</v>
      </c>
      <c r="P11" s="39">
        <f t="shared" si="1"/>
        <v>0</v>
      </c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>
        <f t="shared" si="2"/>
        <v>0</v>
      </c>
      <c r="AB11" s="39">
        <f t="shared" si="3"/>
        <v>0</v>
      </c>
      <c r="AC11" s="21"/>
      <c r="AD11" s="39"/>
      <c r="AE11" s="21"/>
      <c r="AF11" s="39"/>
      <c r="AG11" s="39">
        <f t="shared" si="4"/>
        <v>0</v>
      </c>
      <c r="AH11" s="47"/>
    </row>
    <row r="12" spans="1:34" ht="14.1" customHeight="1" x14ac:dyDescent="0.15">
      <c r="A12" s="18">
        <v>7</v>
      </c>
      <c r="B12" s="19" t="s">
        <v>26</v>
      </c>
      <c r="C12" s="19" t="s">
        <v>25</v>
      </c>
      <c r="D12" s="109" t="s">
        <v>148</v>
      </c>
      <c r="E12" s="21">
        <v>6</v>
      </c>
      <c r="F12" s="21">
        <v>6</v>
      </c>
      <c r="G12" s="21">
        <v>0</v>
      </c>
      <c r="H12" s="21">
        <v>6</v>
      </c>
      <c r="I12" s="21">
        <v>6</v>
      </c>
      <c r="J12" s="21">
        <v>0</v>
      </c>
      <c r="K12" s="21">
        <v>6</v>
      </c>
      <c r="L12" s="21">
        <v>6</v>
      </c>
      <c r="M12" s="21">
        <v>0</v>
      </c>
      <c r="N12" s="21">
        <v>6</v>
      </c>
      <c r="O12" s="21">
        <f t="shared" si="0"/>
        <v>42</v>
      </c>
      <c r="P12" s="39">
        <f t="shared" si="1"/>
        <v>12.6</v>
      </c>
      <c r="Q12" s="21">
        <v>0</v>
      </c>
      <c r="R12" s="21">
        <v>8</v>
      </c>
      <c r="S12" s="21">
        <v>0</v>
      </c>
      <c r="T12" s="21">
        <v>8</v>
      </c>
      <c r="U12" s="21">
        <v>7</v>
      </c>
      <c r="V12" s="21">
        <v>8</v>
      </c>
      <c r="W12" s="21">
        <v>8</v>
      </c>
      <c r="X12" s="21">
        <v>0</v>
      </c>
      <c r="Y12" s="21">
        <v>8</v>
      </c>
      <c r="Z12" s="21">
        <v>0</v>
      </c>
      <c r="AA12" s="21">
        <f t="shared" si="2"/>
        <v>47</v>
      </c>
      <c r="AB12" s="39">
        <f t="shared" si="3"/>
        <v>14.1</v>
      </c>
      <c r="AC12" s="21">
        <v>6.15</v>
      </c>
      <c r="AD12" s="39">
        <v>13</v>
      </c>
      <c r="AE12" s="21">
        <v>7.8</v>
      </c>
      <c r="AF12" s="39">
        <v>13.8</v>
      </c>
      <c r="AG12" s="39">
        <f t="shared" si="4"/>
        <v>53.5</v>
      </c>
      <c r="AH12" s="47"/>
    </row>
    <row r="13" spans="1:34" ht="14.1" customHeight="1" x14ac:dyDescent="0.15">
      <c r="A13" s="18">
        <v>8</v>
      </c>
      <c r="B13" s="19" t="s">
        <v>27</v>
      </c>
      <c r="C13" s="19" t="s">
        <v>25</v>
      </c>
      <c r="D13" s="53" t="s">
        <v>149</v>
      </c>
      <c r="E13" s="21">
        <v>0</v>
      </c>
      <c r="F13" s="21">
        <v>0</v>
      </c>
      <c r="G13" s="21">
        <v>6</v>
      </c>
      <c r="H13" s="21">
        <v>6</v>
      </c>
      <c r="I13" s="21">
        <v>6</v>
      </c>
      <c r="J13" s="21">
        <v>0</v>
      </c>
      <c r="K13" s="21">
        <v>6</v>
      </c>
      <c r="L13" s="21">
        <v>0</v>
      </c>
      <c r="M13" s="21">
        <v>6</v>
      </c>
      <c r="N13" s="21">
        <v>6</v>
      </c>
      <c r="O13" s="21">
        <f t="shared" si="0"/>
        <v>36</v>
      </c>
      <c r="P13" s="39">
        <f t="shared" si="1"/>
        <v>10.8</v>
      </c>
      <c r="Q13" s="21">
        <v>0</v>
      </c>
      <c r="R13" s="21">
        <v>0</v>
      </c>
      <c r="S13" s="21">
        <v>7</v>
      </c>
      <c r="T13" s="21">
        <v>0</v>
      </c>
      <c r="U13" s="21">
        <v>0</v>
      </c>
      <c r="V13" s="21">
        <v>7</v>
      </c>
      <c r="W13" s="21">
        <v>7</v>
      </c>
      <c r="X13" s="21">
        <v>0</v>
      </c>
      <c r="Y13" s="21">
        <v>7</v>
      </c>
      <c r="Z13" s="21">
        <v>7</v>
      </c>
      <c r="AA13" s="21">
        <f t="shared" si="2"/>
        <v>35</v>
      </c>
      <c r="AB13" s="39">
        <f t="shared" si="3"/>
        <v>10.5</v>
      </c>
      <c r="AC13" s="21">
        <v>6.63</v>
      </c>
      <c r="AD13" s="39">
        <v>14.8</v>
      </c>
      <c r="AE13" s="21">
        <v>10</v>
      </c>
      <c r="AF13" s="39">
        <v>20</v>
      </c>
      <c r="AG13" s="39">
        <f t="shared" si="4"/>
        <v>56.1</v>
      </c>
      <c r="AH13" s="47"/>
    </row>
    <row r="14" spans="1:34" ht="14.1" customHeight="1" x14ac:dyDescent="0.15">
      <c r="A14" s="18">
        <v>9</v>
      </c>
      <c r="B14" s="19" t="s">
        <v>28</v>
      </c>
      <c r="C14" s="19" t="s">
        <v>25</v>
      </c>
      <c r="D14" s="53" t="s">
        <v>149</v>
      </c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>
        <f t="shared" si="0"/>
        <v>0</v>
      </c>
      <c r="P14" s="39">
        <f t="shared" si="1"/>
        <v>0</v>
      </c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>
        <f t="shared" si="2"/>
        <v>0</v>
      </c>
      <c r="AB14" s="39">
        <f t="shared" si="3"/>
        <v>0</v>
      </c>
      <c r="AC14" s="21"/>
      <c r="AD14" s="39"/>
      <c r="AE14" s="21"/>
      <c r="AF14" s="39"/>
      <c r="AG14" s="39">
        <f t="shared" si="4"/>
        <v>0</v>
      </c>
      <c r="AH14" s="47"/>
    </row>
    <row r="15" spans="1:34" ht="14.1" customHeight="1" x14ac:dyDescent="0.15">
      <c r="A15" s="4">
        <v>10</v>
      </c>
      <c r="B15" s="59" t="s">
        <v>29</v>
      </c>
      <c r="C15" s="59" t="s">
        <v>25</v>
      </c>
      <c r="D15" s="60" t="s">
        <v>149</v>
      </c>
      <c r="E15" s="27">
        <v>0</v>
      </c>
      <c r="F15" s="27">
        <v>0</v>
      </c>
      <c r="G15" s="27">
        <v>6</v>
      </c>
      <c r="H15" s="27">
        <v>6</v>
      </c>
      <c r="I15" s="27">
        <v>6</v>
      </c>
      <c r="J15" s="27">
        <v>0</v>
      </c>
      <c r="K15" s="27">
        <v>6</v>
      </c>
      <c r="L15" s="27">
        <v>6</v>
      </c>
      <c r="M15" s="27">
        <v>0</v>
      </c>
      <c r="N15" s="27">
        <v>7</v>
      </c>
      <c r="O15" s="5">
        <f t="shared" si="0"/>
        <v>37</v>
      </c>
      <c r="P15" s="40">
        <f t="shared" si="1"/>
        <v>11.1</v>
      </c>
      <c r="Q15" s="27">
        <v>6</v>
      </c>
      <c r="R15" s="27">
        <v>6</v>
      </c>
      <c r="S15" s="27">
        <v>6</v>
      </c>
      <c r="T15" s="27">
        <v>6</v>
      </c>
      <c r="U15" s="27">
        <v>6</v>
      </c>
      <c r="V15" s="27">
        <v>6</v>
      </c>
      <c r="W15" s="27">
        <v>6</v>
      </c>
      <c r="X15" s="27">
        <v>6</v>
      </c>
      <c r="Y15" s="27">
        <v>6</v>
      </c>
      <c r="Z15" s="27">
        <v>6</v>
      </c>
      <c r="AA15" s="5">
        <f t="shared" si="2"/>
        <v>60</v>
      </c>
      <c r="AB15" s="40">
        <f t="shared" si="3"/>
        <v>18</v>
      </c>
      <c r="AC15" s="44">
        <v>6.67</v>
      </c>
      <c r="AD15" s="45">
        <v>15</v>
      </c>
      <c r="AE15" s="44">
        <v>10</v>
      </c>
      <c r="AF15" s="45">
        <v>20</v>
      </c>
      <c r="AG15" s="40">
        <f t="shared" si="4"/>
        <v>64.099999999999994</v>
      </c>
      <c r="AH15" s="48"/>
    </row>
    <row r="16" spans="1:34" ht="14.1" customHeight="1" x14ac:dyDescent="0.15">
      <c r="A16" s="28"/>
      <c r="B16" s="30"/>
      <c r="C16" s="30"/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41"/>
      <c r="AC16" s="41"/>
      <c r="AD16" s="41"/>
      <c r="AE16" s="41"/>
      <c r="AF16" s="78" t="s">
        <v>30</v>
      </c>
      <c r="AG16" s="116">
        <f>SUM(AG6:AG15)</f>
        <v>387.4</v>
      </c>
      <c r="AH16" s="41"/>
    </row>
    <row r="17" spans="1:34" ht="14.1" customHeight="1" x14ac:dyDescent="0.1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F17" s="79"/>
      <c r="AG17" s="117"/>
    </row>
    <row r="18" spans="1:34" ht="14.1" customHeight="1" x14ac:dyDescent="0.1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F18" s="49"/>
      <c r="AG18" s="58"/>
    </row>
    <row r="19" spans="1:34" ht="14.1" customHeight="1" x14ac:dyDescent="0.1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F19" s="49"/>
      <c r="AG19" s="58"/>
    </row>
    <row r="20" spans="1:34" ht="14.1" customHeight="1" x14ac:dyDescent="0.15">
      <c r="A20" s="84" t="s">
        <v>0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</row>
    <row r="21" spans="1:34" ht="14.1" customHeight="1" x14ac:dyDescent="0.15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</row>
    <row r="22" spans="1:34" ht="14.1" customHeight="1" x14ac:dyDescent="0.15">
      <c r="A22" s="67" t="s">
        <v>1</v>
      </c>
      <c r="B22" s="67"/>
      <c r="C22" s="69" t="s">
        <v>31</v>
      </c>
      <c r="D22" s="69"/>
      <c r="E22" s="69" t="s">
        <v>32</v>
      </c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1"/>
      <c r="AB22" s="69" t="s">
        <v>33</v>
      </c>
      <c r="AC22" s="69"/>
      <c r="AD22" s="69"/>
      <c r="AE22" s="69"/>
      <c r="AF22" s="69"/>
      <c r="AG22" s="69"/>
      <c r="AH22" s="69"/>
    </row>
    <row r="23" spans="1:34" ht="14.1" customHeight="1" x14ac:dyDescent="0.15">
      <c r="A23" s="73" t="s">
        <v>5</v>
      </c>
      <c r="B23" s="71" t="s">
        <v>6</v>
      </c>
      <c r="C23" s="71" t="s">
        <v>7</v>
      </c>
      <c r="D23" s="71" t="s">
        <v>8</v>
      </c>
      <c r="E23" s="70" t="s">
        <v>9</v>
      </c>
      <c r="F23" s="71"/>
      <c r="G23" s="71"/>
      <c r="H23" s="71"/>
      <c r="I23" s="71"/>
      <c r="J23" s="71"/>
      <c r="K23" s="71"/>
      <c r="L23" s="71"/>
      <c r="M23" s="71"/>
      <c r="N23" s="71"/>
      <c r="O23" s="72" t="s">
        <v>10</v>
      </c>
      <c r="P23" s="72"/>
      <c r="Q23" s="71" t="s">
        <v>11</v>
      </c>
      <c r="R23" s="71"/>
      <c r="S23" s="71"/>
      <c r="T23" s="71"/>
      <c r="U23" s="71"/>
      <c r="V23" s="71"/>
      <c r="W23" s="71"/>
      <c r="X23" s="71"/>
      <c r="Y23" s="71"/>
      <c r="Z23" s="71"/>
      <c r="AA23" s="72" t="s">
        <v>10</v>
      </c>
      <c r="AB23" s="72"/>
      <c r="AC23" s="3" t="s">
        <v>12</v>
      </c>
      <c r="AD23" s="37" t="s">
        <v>10</v>
      </c>
      <c r="AE23" s="3" t="s">
        <v>13</v>
      </c>
      <c r="AF23" s="37" t="s">
        <v>10</v>
      </c>
      <c r="AG23" s="72" t="s">
        <v>14</v>
      </c>
      <c r="AH23" s="82" t="s">
        <v>15</v>
      </c>
    </row>
    <row r="24" spans="1:34" ht="14.1" customHeight="1" x14ac:dyDescent="0.15">
      <c r="A24" s="74"/>
      <c r="B24" s="75"/>
      <c r="C24" s="75"/>
      <c r="D24" s="75"/>
      <c r="E24" s="5">
        <v>1</v>
      </c>
      <c r="F24" s="5">
        <v>2</v>
      </c>
      <c r="G24" s="5">
        <v>3</v>
      </c>
      <c r="H24" s="5">
        <v>4</v>
      </c>
      <c r="I24" s="5">
        <v>5</v>
      </c>
      <c r="J24" s="5">
        <v>6</v>
      </c>
      <c r="K24" s="5">
        <v>7</v>
      </c>
      <c r="L24" s="5">
        <v>8</v>
      </c>
      <c r="M24" s="5">
        <v>9</v>
      </c>
      <c r="N24" s="5">
        <v>10</v>
      </c>
      <c r="O24" s="12" t="s">
        <v>16</v>
      </c>
      <c r="P24" s="38">
        <v>0.3</v>
      </c>
      <c r="Q24" s="5">
        <v>1</v>
      </c>
      <c r="R24" s="5">
        <v>2</v>
      </c>
      <c r="S24" s="5">
        <v>3</v>
      </c>
      <c r="T24" s="5">
        <v>4</v>
      </c>
      <c r="U24" s="5">
        <v>5</v>
      </c>
      <c r="V24" s="5">
        <v>6</v>
      </c>
      <c r="W24" s="5">
        <v>7</v>
      </c>
      <c r="X24" s="5">
        <v>8</v>
      </c>
      <c r="Y24" s="5">
        <v>9</v>
      </c>
      <c r="Z24" s="5">
        <v>10</v>
      </c>
      <c r="AA24" s="12" t="s">
        <v>16</v>
      </c>
      <c r="AB24" s="38">
        <v>0.3</v>
      </c>
      <c r="AC24" s="5" t="s">
        <v>17</v>
      </c>
      <c r="AD24" s="38">
        <v>0.2</v>
      </c>
      <c r="AE24" s="5" t="s">
        <v>17</v>
      </c>
      <c r="AF24" s="38">
        <v>0.2</v>
      </c>
      <c r="AG24" s="80"/>
      <c r="AH24" s="83"/>
    </row>
    <row r="25" spans="1:34" ht="14.1" customHeight="1" x14ac:dyDescent="0.15">
      <c r="A25" s="2">
        <v>1</v>
      </c>
      <c r="B25" s="3" t="s">
        <v>34</v>
      </c>
      <c r="C25" s="3" t="s">
        <v>19</v>
      </c>
      <c r="D25" s="114" t="s">
        <v>150</v>
      </c>
      <c r="E25" s="3">
        <v>0</v>
      </c>
      <c r="F25" s="3">
        <v>0</v>
      </c>
      <c r="G25" s="3">
        <v>7</v>
      </c>
      <c r="H25" s="3">
        <v>8</v>
      </c>
      <c r="I25" s="3">
        <v>8</v>
      </c>
      <c r="J25" s="3">
        <v>7</v>
      </c>
      <c r="K25" s="3">
        <v>7</v>
      </c>
      <c r="L25" s="3">
        <v>8</v>
      </c>
      <c r="M25" s="3">
        <v>8</v>
      </c>
      <c r="N25" s="3">
        <v>8</v>
      </c>
      <c r="O25" s="3">
        <f>SUM(E25:N25)</f>
        <v>61</v>
      </c>
      <c r="P25" s="37">
        <f>O25*0.3</f>
        <v>18.3</v>
      </c>
      <c r="Q25" s="3">
        <v>8</v>
      </c>
      <c r="R25" s="3">
        <v>8</v>
      </c>
      <c r="S25" s="3">
        <v>8</v>
      </c>
      <c r="T25" s="3">
        <v>8</v>
      </c>
      <c r="U25" s="3">
        <v>8</v>
      </c>
      <c r="V25" s="3">
        <v>8</v>
      </c>
      <c r="W25" s="3">
        <v>8</v>
      </c>
      <c r="X25" s="3">
        <v>8</v>
      </c>
      <c r="Y25" s="3">
        <v>8</v>
      </c>
      <c r="Z25" s="3">
        <v>8</v>
      </c>
      <c r="AA25" s="3">
        <f>SUM(Q25:Z25)</f>
        <v>80</v>
      </c>
      <c r="AB25" s="37">
        <f>AA25*0.3</f>
        <v>24</v>
      </c>
      <c r="AC25" s="3">
        <v>7.6</v>
      </c>
      <c r="AD25" s="37">
        <v>13.2</v>
      </c>
      <c r="AE25" s="3">
        <v>13.5</v>
      </c>
      <c r="AF25" s="37">
        <v>17.8</v>
      </c>
      <c r="AG25" s="37">
        <f>P25+AB25+AD25+AF25</f>
        <v>73.3</v>
      </c>
      <c r="AH25" s="46"/>
    </row>
    <row r="26" spans="1:34" ht="14.1" customHeight="1" x14ac:dyDescent="0.15">
      <c r="A26" s="18">
        <v>2</v>
      </c>
      <c r="B26" s="21" t="s">
        <v>35</v>
      </c>
      <c r="C26" s="21" t="s">
        <v>19</v>
      </c>
      <c r="D26" s="115" t="s">
        <v>151</v>
      </c>
      <c r="E26" s="21">
        <v>8</v>
      </c>
      <c r="F26" s="21">
        <v>9</v>
      </c>
      <c r="G26" s="21">
        <v>9</v>
      </c>
      <c r="H26" s="21">
        <v>0</v>
      </c>
      <c r="I26" s="21">
        <v>0</v>
      </c>
      <c r="J26" s="21">
        <v>9</v>
      </c>
      <c r="K26" s="21">
        <v>9</v>
      </c>
      <c r="L26" s="21">
        <v>8</v>
      </c>
      <c r="M26" s="21">
        <v>0</v>
      </c>
      <c r="N26" s="21">
        <v>0</v>
      </c>
      <c r="O26" s="21">
        <f t="shared" ref="O26:O34" si="5">SUM(E26:N26)</f>
        <v>52</v>
      </c>
      <c r="P26" s="39">
        <f t="shared" ref="P26:P34" si="6">O26*0.3</f>
        <v>15.6</v>
      </c>
      <c r="Q26" s="21">
        <v>8</v>
      </c>
      <c r="R26" s="21">
        <v>0</v>
      </c>
      <c r="S26" s="21">
        <v>0</v>
      </c>
      <c r="T26" s="21">
        <v>7</v>
      </c>
      <c r="U26" s="21">
        <v>8</v>
      </c>
      <c r="V26" s="21">
        <v>0</v>
      </c>
      <c r="W26" s="21">
        <v>0</v>
      </c>
      <c r="X26" s="21">
        <v>8</v>
      </c>
      <c r="Y26" s="21">
        <v>8</v>
      </c>
      <c r="Z26" s="21">
        <v>8</v>
      </c>
      <c r="AA26" s="21">
        <f t="shared" ref="AA26:AA34" si="7">SUM(Q26:Z26)</f>
        <v>47</v>
      </c>
      <c r="AB26" s="39">
        <f t="shared" ref="AB26:AB34" si="8">AA26*0.3</f>
        <v>14.1</v>
      </c>
      <c r="AC26" s="21">
        <v>8.6</v>
      </c>
      <c r="AD26" s="39">
        <v>17.2</v>
      </c>
      <c r="AE26" s="21">
        <v>11.5</v>
      </c>
      <c r="AF26" s="39">
        <v>14.9</v>
      </c>
      <c r="AG26" s="39">
        <f t="shared" ref="AG26:AG33" si="9">P26+AB26+AD26+AF26</f>
        <v>61.8</v>
      </c>
      <c r="AH26" s="47"/>
    </row>
    <row r="27" spans="1:34" ht="14.1" customHeight="1" x14ac:dyDescent="0.15">
      <c r="A27" s="18">
        <v>3</v>
      </c>
      <c r="B27" s="21" t="s">
        <v>36</v>
      </c>
      <c r="C27" s="21" t="s">
        <v>19</v>
      </c>
      <c r="D27" s="115" t="s">
        <v>152</v>
      </c>
      <c r="E27" s="21">
        <v>7</v>
      </c>
      <c r="F27" s="21">
        <v>7</v>
      </c>
      <c r="G27" s="21">
        <v>0</v>
      </c>
      <c r="H27" s="21">
        <v>0</v>
      </c>
      <c r="I27" s="21">
        <v>7</v>
      </c>
      <c r="J27" s="21">
        <v>0</v>
      </c>
      <c r="K27" s="21">
        <v>7</v>
      </c>
      <c r="L27" s="21">
        <v>0</v>
      </c>
      <c r="M27" s="21">
        <v>7</v>
      </c>
      <c r="N27" s="21">
        <v>7</v>
      </c>
      <c r="O27" s="21">
        <f t="shared" si="5"/>
        <v>42</v>
      </c>
      <c r="P27" s="39">
        <f t="shared" si="6"/>
        <v>12.6</v>
      </c>
      <c r="Q27" s="21">
        <v>0</v>
      </c>
      <c r="R27" s="21">
        <v>8</v>
      </c>
      <c r="S27" s="21">
        <v>8</v>
      </c>
      <c r="T27" s="21">
        <v>0</v>
      </c>
      <c r="U27" s="21">
        <v>8</v>
      </c>
      <c r="V27" s="21">
        <v>0</v>
      </c>
      <c r="W27" s="21">
        <v>0</v>
      </c>
      <c r="X27" s="21">
        <v>8</v>
      </c>
      <c r="Y27" s="21">
        <v>0</v>
      </c>
      <c r="Z27" s="21">
        <v>0</v>
      </c>
      <c r="AA27" s="21">
        <f t="shared" si="7"/>
        <v>32</v>
      </c>
      <c r="AB27" s="39">
        <f t="shared" si="8"/>
        <v>9.6</v>
      </c>
      <c r="AC27" s="21">
        <v>7.8</v>
      </c>
      <c r="AD27" s="39">
        <v>14</v>
      </c>
      <c r="AE27" s="21">
        <v>13.2</v>
      </c>
      <c r="AF27" s="39">
        <v>17.3</v>
      </c>
      <c r="AG27" s="39">
        <f t="shared" si="9"/>
        <v>53.5</v>
      </c>
      <c r="AH27" s="47"/>
    </row>
    <row r="28" spans="1:34" ht="14.1" customHeight="1" x14ac:dyDescent="0.15">
      <c r="A28" s="18">
        <v>4</v>
      </c>
      <c r="B28" s="21" t="s">
        <v>37</v>
      </c>
      <c r="C28" s="21" t="s">
        <v>25</v>
      </c>
      <c r="D28" s="115" t="s">
        <v>153</v>
      </c>
      <c r="E28" s="21">
        <v>0</v>
      </c>
      <c r="F28" s="21">
        <v>0</v>
      </c>
      <c r="G28" s="21">
        <v>0</v>
      </c>
      <c r="H28" s="21">
        <v>10</v>
      </c>
      <c r="I28" s="21">
        <v>10</v>
      </c>
      <c r="J28" s="21">
        <v>10</v>
      </c>
      <c r="K28" s="21">
        <v>10</v>
      </c>
      <c r="L28" s="21">
        <v>10</v>
      </c>
      <c r="M28" s="21">
        <v>10</v>
      </c>
      <c r="N28" s="21">
        <v>10</v>
      </c>
      <c r="O28" s="21">
        <f t="shared" si="5"/>
        <v>70</v>
      </c>
      <c r="P28" s="39">
        <f t="shared" si="6"/>
        <v>21</v>
      </c>
      <c r="Q28" s="21">
        <v>10</v>
      </c>
      <c r="R28" s="21">
        <v>10</v>
      </c>
      <c r="S28" s="21">
        <v>10</v>
      </c>
      <c r="T28" s="21">
        <v>10</v>
      </c>
      <c r="U28" s="21">
        <v>10</v>
      </c>
      <c r="V28" s="21">
        <v>10</v>
      </c>
      <c r="W28" s="21">
        <v>10</v>
      </c>
      <c r="X28" s="21">
        <v>10</v>
      </c>
      <c r="Y28" s="21">
        <v>0</v>
      </c>
      <c r="Z28" s="21">
        <v>0</v>
      </c>
      <c r="AA28" s="21">
        <f t="shared" si="7"/>
        <v>80</v>
      </c>
      <c r="AB28" s="39">
        <f t="shared" si="8"/>
        <v>24</v>
      </c>
      <c r="AC28" s="21">
        <v>5.6</v>
      </c>
      <c r="AD28" s="39">
        <v>10.8</v>
      </c>
      <c r="AE28" s="21">
        <v>6.8</v>
      </c>
      <c r="AF28" s="39">
        <v>11.6</v>
      </c>
      <c r="AG28" s="39">
        <f t="shared" si="9"/>
        <v>67.400000000000006</v>
      </c>
      <c r="AH28" s="47"/>
    </row>
    <row r="29" spans="1:34" ht="14.1" customHeight="1" x14ac:dyDescent="0.15">
      <c r="A29" s="18">
        <v>5</v>
      </c>
      <c r="B29" s="21" t="s">
        <v>38</v>
      </c>
      <c r="C29" s="21" t="s">
        <v>25</v>
      </c>
      <c r="D29" s="115" t="s">
        <v>153</v>
      </c>
      <c r="E29" s="21">
        <v>10</v>
      </c>
      <c r="F29" s="21">
        <v>10</v>
      </c>
      <c r="G29" s="21">
        <v>0</v>
      </c>
      <c r="H29" s="21">
        <v>10</v>
      </c>
      <c r="I29" s="21">
        <v>10</v>
      </c>
      <c r="J29" s="21">
        <v>10</v>
      </c>
      <c r="K29" s="21">
        <v>10</v>
      </c>
      <c r="L29" s="21">
        <v>10</v>
      </c>
      <c r="M29" s="21">
        <v>10</v>
      </c>
      <c r="N29" s="21">
        <v>0</v>
      </c>
      <c r="O29" s="21">
        <f t="shared" si="5"/>
        <v>80</v>
      </c>
      <c r="P29" s="39">
        <f t="shared" si="6"/>
        <v>24</v>
      </c>
      <c r="Q29" s="21">
        <v>0</v>
      </c>
      <c r="R29" s="21">
        <v>9</v>
      </c>
      <c r="S29" s="21">
        <v>9</v>
      </c>
      <c r="T29" s="21">
        <v>9</v>
      </c>
      <c r="U29" s="21">
        <v>0</v>
      </c>
      <c r="V29" s="21">
        <v>10</v>
      </c>
      <c r="W29" s="21">
        <v>0</v>
      </c>
      <c r="X29" s="21">
        <v>9</v>
      </c>
      <c r="Y29" s="21">
        <v>9</v>
      </c>
      <c r="Z29" s="21">
        <v>9</v>
      </c>
      <c r="AA29" s="21">
        <f t="shared" si="7"/>
        <v>64</v>
      </c>
      <c r="AB29" s="39">
        <f t="shared" si="8"/>
        <v>19.2</v>
      </c>
      <c r="AC29" s="21">
        <v>5.9</v>
      </c>
      <c r="AD29" s="39">
        <v>12</v>
      </c>
      <c r="AE29" s="21">
        <v>6.2</v>
      </c>
      <c r="AF29" s="39">
        <v>10.5</v>
      </c>
      <c r="AG29" s="39">
        <f t="shared" si="9"/>
        <v>65.7</v>
      </c>
      <c r="AH29" s="47"/>
    </row>
    <row r="30" spans="1:34" ht="14.1" customHeight="1" x14ac:dyDescent="0.15">
      <c r="A30" s="18">
        <v>6</v>
      </c>
      <c r="B30" s="21" t="s">
        <v>39</v>
      </c>
      <c r="C30" s="21" t="s">
        <v>25</v>
      </c>
      <c r="D30" s="115" t="s">
        <v>155</v>
      </c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1">
        <f t="shared" si="5"/>
        <v>0</v>
      </c>
      <c r="P30" s="112">
        <f t="shared" si="6"/>
        <v>0</v>
      </c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1">
        <f t="shared" si="7"/>
        <v>0</v>
      </c>
      <c r="AB30" s="112">
        <f t="shared" si="8"/>
        <v>0</v>
      </c>
      <c r="AC30" s="110"/>
      <c r="AD30" s="113"/>
      <c r="AE30" s="110"/>
      <c r="AF30" s="113"/>
      <c r="AG30" s="39"/>
      <c r="AH30" s="47"/>
    </row>
    <row r="31" spans="1:34" ht="14.1" customHeight="1" x14ac:dyDescent="0.15">
      <c r="A31" s="18">
        <v>7</v>
      </c>
      <c r="B31" s="21" t="s">
        <v>40</v>
      </c>
      <c r="C31" s="21" t="s">
        <v>25</v>
      </c>
      <c r="D31" s="115" t="s">
        <v>154</v>
      </c>
      <c r="E31" s="21">
        <v>10</v>
      </c>
      <c r="F31" s="21">
        <v>9</v>
      </c>
      <c r="G31" s="21">
        <v>0</v>
      </c>
      <c r="H31" s="21">
        <v>0</v>
      </c>
      <c r="I31" s="21">
        <v>0</v>
      </c>
      <c r="J31" s="21">
        <v>0</v>
      </c>
      <c r="K31" s="21">
        <v>9</v>
      </c>
      <c r="L31" s="21">
        <v>9</v>
      </c>
      <c r="M31" s="21">
        <v>9</v>
      </c>
      <c r="N31" s="21">
        <v>9</v>
      </c>
      <c r="O31" s="21">
        <f t="shared" si="5"/>
        <v>55</v>
      </c>
      <c r="P31" s="39">
        <f t="shared" si="6"/>
        <v>16.5</v>
      </c>
      <c r="Q31" s="21">
        <v>10</v>
      </c>
      <c r="R31" s="21">
        <v>0</v>
      </c>
      <c r="S31" s="21">
        <v>0</v>
      </c>
      <c r="T31" s="21">
        <v>0</v>
      </c>
      <c r="U31" s="21">
        <v>9</v>
      </c>
      <c r="V31" s="21">
        <v>9</v>
      </c>
      <c r="W31" s="21">
        <v>9</v>
      </c>
      <c r="X31" s="21">
        <v>9</v>
      </c>
      <c r="Y31" s="21">
        <v>0</v>
      </c>
      <c r="Z31" s="21">
        <v>0</v>
      </c>
      <c r="AA31" s="21">
        <f t="shared" si="7"/>
        <v>46</v>
      </c>
      <c r="AB31" s="39">
        <f t="shared" si="8"/>
        <v>13.8</v>
      </c>
      <c r="AC31" s="21">
        <v>6.5</v>
      </c>
      <c r="AD31" s="39">
        <v>14.4</v>
      </c>
      <c r="AE31" s="21">
        <v>8.9</v>
      </c>
      <c r="AF31" s="39">
        <v>16.600000000000001</v>
      </c>
      <c r="AG31" s="39">
        <f t="shared" si="9"/>
        <v>61.3</v>
      </c>
      <c r="AH31" s="47"/>
    </row>
    <row r="32" spans="1:34" ht="14.1" customHeight="1" x14ac:dyDescent="0.15">
      <c r="A32" s="18">
        <v>8</v>
      </c>
      <c r="B32" s="21"/>
      <c r="C32" s="21"/>
      <c r="D32" s="23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>
        <f t="shared" si="5"/>
        <v>0</v>
      </c>
      <c r="P32" s="39">
        <f t="shared" si="6"/>
        <v>0</v>
      </c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>
        <f t="shared" si="7"/>
        <v>0</v>
      </c>
      <c r="AB32" s="39">
        <f t="shared" si="8"/>
        <v>0</v>
      </c>
      <c r="AC32" s="21"/>
      <c r="AD32" s="39"/>
      <c r="AE32" s="21"/>
      <c r="AF32" s="39"/>
      <c r="AG32" s="39">
        <f t="shared" si="9"/>
        <v>0</v>
      </c>
      <c r="AH32" s="47"/>
    </row>
    <row r="33" spans="1:34" ht="14.1" customHeight="1" x14ac:dyDescent="0.15">
      <c r="A33" s="18">
        <v>9</v>
      </c>
      <c r="B33" s="21"/>
      <c r="C33" s="21"/>
      <c r="D33" s="23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>
        <f t="shared" si="5"/>
        <v>0</v>
      </c>
      <c r="P33" s="39">
        <f t="shared" si="6"/>
        <v>0</v>
      </c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>
        <f t="shared" si="7"/>
        <v>0</v>
      </c>
      <c r="AB33" s="39">
        <f t="shared" si="8"/>
        <v>0</v>
      </c>
      <c r="AC33" s="21"/>
      <c r="AD33" s="39"/>
      <c r="AE33" s="21"/>
      <c r="AF33" s="39"/>
      <c r="AG33" s="39">
        <f t="shared" si="9"/>
        <v>0</v>
      </c>
      <c r="AH33" s="47"/>
    </row>
    <row r="34" spans="1:34" ht="14.1" customHeight="1" thickBot="1" x14ac:dyDescent="0.2">
      <c r="A34" s="4">
        <v>10</v>
      </c>
      <c r="B34" s="27"/>
      <c r="C34" s="27"/>
      <c r="D34" s="26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5">
        <f t="shared" si="5"/>
        <v>0</v>
      </c>
      <c r="P34" s="40">
        <f t="shared" si="6"/>
        <v>0</v>
      </c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5">
        <f t="shared" si="7"/>
        <v>0</v>
      </c>
      <c r="AB34" s="40">
        <f t="shared" si="8"/>
        <v>0</v>
      </c>
      <c r="AC34" s="44"/>
      <c r="AD34" s="45"/>
      <c r="AE34" s="44"/>
      <c r="AF34" s="45"/>
      <c r="AG34" s="45"/>
      <c r="AH34" s="48"/>
    </row>
    <row r="35" spans="1:34" ht="14.1" customHeight="1" x14ac:dyDescent="0.15">
      <c r="A35" s="28"/>
      <c r="B35" s="30"/>
      <c r="C35" s="30"/>
      <c r="D35" s="29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41"/>
      <c r="AC35" s="41"/>
      <c r="AD35" s="41"/>
      <c r="AE35" s="41"/>
      <c r="AF35" s="79" t="s">
        <v>30</v>
      </c>
      <c r="AG35" s="116">
        <f>SUM(AG25:AG34)</f>
        <v>383</v>
      </c>
      <c r="AH35" s="41"/>
    </row>
    <row r="36" spans="1:34" ht="14.1" customHeight="1" x14ac:dyDescent="0.1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F36" s="79"/>
      <c r="AG36" s="117"/>
    </row>
  </sheetData>
  <mergeCells count="34">
    <mergeCell ref="A1:AH2"/>
    <mergeCell ref="A20:AH21"/>
    <mergeCell ref="AF16:AF17"/>
    <mergeCell ref="AF35:AF36"/>
    <mergeCell ref="AG4:AG5"/>
    <mergeCell ref="AG16:AG17"/>
    <mergeCell ref="AG23:AG24"/>
    <mergeCell ref="AG35:AG36"/>
    <mergeCell ref="A22:B22"/>
    <mergeCell ref="C22:D22"/>
    <mergeCell ref="E22:Z22"/>
    <mergeCell ref="AB22:AH22"/>
    <mergeCell ref="E23:N23"/>
    <mergeCell ref="O23:P23"/>
    <mergeCell ref="Q23:Z23"/>
    <mergeCell ref="AA23:AB23"/>
    <mergeCell ref="A23:A24"/>
    <mergeCell ref="B23:B24"/>
    <mergeCell ref="C23:C24"/>
    <mergeCell ref="D23:D24"/>
    <mergeCell ref="AH23:AH24"/>
    <mergeCell ref="A3:B3"/>
    <mergeCell ref="C3:D3"/>
    <mergeCell ref="E3:Z3"/>
    <mergeCell ref="AB3:AH3"/>
    <mergeCell ref="E4:N4"/>
    <mergeCell ref="O4:P4"/>
    <mergeCell ref="Q4:Z4"/>
    <mergeCell ref="AA4:AB4"/>
    <mergeCell ref="A4:A5"/>
    <mergeCell ref="B4:B5"/>
    <mergeCell ref="C4:C5"/>
    <mergeCell ref="D4:D5"/>
    <mergeCell ref="AH4:AH5"/>
  </mergeCells>
  <phoneticPr fontId="19" type="noConversion"/>
  <pageMargins left="0.511811023622047" right="0.39370078740157499" top="0.55118110236220497" bottom="0.39370078740157499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topLeftCell="A10" workbookViewId="0">
      <selection activeCell="D25" sqref="D25:D34"/>
    </sheetView>
  </sheetViews>
  <sheetFormatPr defaultColWidth="9" defaultRowHeight="13.5" x14ac:dyDescent="0.15"/>
  <cols>
    <col min="1" max="1" width="2.375" customWidth="1"/>
    <col min="2" max="2" width="7.625" customWidth="1"/>
    <col min="3" max="3" width="4.125" customWidth="1"/>
    <col min="4" max="4" width="18.625" customWidth="1"/>
    <col min="5" max="14" width="2.625" customWidth="1"/>
    <col min="15" max="16" width="4.625" customWidth="1"/>
    <col min="17" max="26" width="2.625" customWidth="1"/>
    <col min="27" max="28" width="4.625" customWidth="1"/>
    <col min="29" max="29" width="6.625" customWidth="1"/>
    <col min="30" max="30" width="4.625" customWidth="1"/>
    <col min="31" max="31" width="6.625" customWidth="1"/>
    <col min="32" max="32" width="5.625" customWidth="1"/>
    <col min="33" max="33" width="6.625" customWidth="1"/>
    <col min="34" max="34" width="5.625" customWidth="1"/>
  </cols>
  <sheetData>
    <row r="1" spans="1:34" ht="14.1" customHeight="1" x14ac:dyDescent="0.15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</row>
    <row r="2" spans="1:34" ht="14.1" customHeight="1" x14ac:dyDescent="0.15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</row>
    <row r="3" spans="1:34" ht="14.1" customHeight="1" x14ac:dyDescent="0.15">
      <c r="A3" s="67" t="s">
        <v>1</v>
      </c>
      <c r="B3" s="67"/>
      <c r="C3" s="68" t="s">
        <v>41</v>
      </c>
      <c r="D3" s="68"/>
      <c r="E3" s="69" t="s">
        <v>42</v>
      </c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1"/>
      <c r="AB3" s="69" t="s">
        <v>43</v>
      </c>
      <c r="AC3" s="69"/>
      <c r="AD3" s="69"/>
      <c r="AE3" s="69"/>
      <c r="AF3" s="69"/>
      <c r="AG3" s="69"/>
      <c r="AH3" s="69"/>
    </row>
    <row r="4" spans="1:34" ht="14.1" customHeight="1" x14ac:dyDescent="0.15">
      <c r="A4" s="73" t="s">
        <v>5</v>
      </c>
      <c r="B4" s="71" t="s">
        <v>6</v>
      </c>
      <c r="C4" s="71" t="s">
        <v>7</v>
      </c>
      <c r="D4" s="76" t="s">
        <v>8</v>
      </c>
      <c r="E4" s="70" t="s">
        <v>9</v>
      </c>
      <c r="F4" s="71"/>
      <c r="G4" s="71"/>
      <c r="H4" s="71"/>
      <c r="I4" s="71"/>
      <c r="J4" s="71"/>
      <c r="K4" s="71"/>
      <c r="L4" s="71"/>
      <c r="M4" s="71"/>
      <c r="N4" s="71"/>
      <c r="O4" s="72" t="s">
        <v>10</v>
      </c>
      <c r="P4" s="72"/>
      <c r="Q4" s="71" t="s">
        <v>11</v>
      </c>
      <c r="R4" s="71"/>
      <c r="S4" s="71"/>
      <c r="T4" s="71"/>
      <c r="U4" s="71"/>
      <c r="V4" s="71"/>
      <c r="W4" s="71"/>
      <c r="X4" s="71"/>
      <c r="Y4" s="71"/>
      <c r="Z4" s="71"/>
      <c r="AA4" s="72" t="s">
        <v>10</v>
      </c>
      <c r="AB4" s="72"/>
      <c r="AC4" s="3" t="s">
        <v>12</v>
      </c>
      <c r="AD4" s="37" t="s">
        <v>10</v>
      </c>
      <c r="AE4" s="3" t="s">
        <v>13</v>
      </c>
      <c r="AF4" s="37" t="s">
        <v>10</v>
      </c>
      <c r="AG4" s="72" t="s">
        <v>14</v>
      </c>
      <c r="AH4" s="82" t="s">
        <v>15</v>
      </c>
    </row>
    <row r="5" spans="1:34" ht="14.1" customHeight="1" x14ac:dyDescent="0.15">
      <c r="A5" s="74"/>
      <c r="B5" s="75"/>
      <c r="C5" s="75"/>
      <c r="D5" s="77"/>
      <c r="E5" s="5">
        <v>1</v>
      </c>
      <c r="F5" s="5">
        <v>2</v>
      </c>
      <c r="G5" s="5">
        <v>3</v>
      </c>
      <c r="H5" s="5">
        <v>4</v>
      </c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12" t="s">
        <v>16</v>
      </c>
      <c r="P5" s="38">
        <v>0.3</v>
      </c>
      <c r="Q5" s="5">
        <v>1</v>
      </c>
      <c r="R5" s="5">
        <v>2</v>
      </c>
      <c r="S5" s="5">
        <v>3</v>
      </c>
      <c r="T5" s="5">
        <v>4</v>
      </c>
      <c r="U5" s="5">
        <v>5</v>
      </c>
      <c r="V5" s="5">
        <v>6</v>
      </c>
      <c r="W5" s="5">
        <v>7</v>
      </c>
      <c r="X5" s="5">
        <v>8</v>
      </c>
      <c r="Y5" s="5">
        <v>9</v>
      </c>
      <c r="Z5" s="5">
        <v>10</v>
      </c>
      <c r="AA5" s="12" t="s">
        <v>16</v>
      </c>
      <c r="AB5" s="38">
        <v>0.3</v>
      </c>
      <c r="AC5" s="5" t="s">
        <v>17</v>
      </c>
      <c r="AD5" s="38">
        <v>0.2</v>
      </c>
      <c r="AE5" s="5" t="s">
        <v>17</v>
      </c>
      <c r="AF5" s="38">
        <v>0.2</v>
      </c>
      <c r="AG5" s="80"/>
      <c r="AH5" s="83"/>
    </row>
    <row r="6" spans="1:34" ht="14.1" customHeight="1" x14ac:dyDescent="0.15">
      <c r="A6" s="2">
        <v>1</v>
      </c>
      <c r="B6" s="17" t="s">
        <v>44</v>
      </c>
      <c r="C6" s="17" t="s">
        <v>19</v>
      </c>
      <c r="D6" s="54" t="s">
        <v>156</v>
      </c>
      <c r="E6" s="3">
        <v>9</v>
      </c>
      <c r="F6" s="3">
        <v>9</v>
      </c>
      <c r="G6" s="3">
        <v>9</v>
      </c>
      <c r="H6" s="3">
        <v>8</v>
      </c>
      <c r="I6" s="3">
        <v>8</v>
      </c>
      <c r="J6" s="3">
        <v>8</v>
      </c>
      <c r="K6" s="3">
        <v>8</v>
      </c>
      <c r="L6" s="3">
        <v>8</v>
      </c>
      <c r="M6" s="3">
        <v>8</v>
      </c>
      <c r="N6" s="3">
        <v>8</v>
      </c>
      <c r="O6" s="3">
        <f>SUM(E6:N6)</f>
        <v>83</v>
      </c>
      <c r="P6" s="37">
        <f>O6*0.3</f>
        <v>24.9</v>
      </c>
      <c r="Q6" s="3">
        <v>7</v>
      </c>
      <c r="R6" s="3">
        <v>0</v>
      </c>
      <c r="S6" s="3">
        <v>8</v>
      </c>
      <c r="T6" s="3">
        <v>8</v>
      </c>
      <c r="U6" s="3">
        <v>8</v>
      </c>
      <c r="V6" s="3">
        <v>7</v>
      </c>
      <c r="W6" s="3">
        <v>8</v>
      </c>
      <c r="X6" s="3">
        <v>8</v>
      </c>
      <c r="Y6" s="3">
        <v>8</v>
      </c>
      <c r="Z6" s="3">
        <v>8</v>
      </c>
      <c r="AA6" s="3">
        <f>SUM(Q6:Z6)</f>
        <v>70</v>
      </c>
      <c r="AB6" s="37">
        <f>AA6*0.3</f>
        <v>21</v>
      </c>
      <c r="AC6" s="3">
        <v>8.6</v>
      </c>
      <c r="AD6" s="37">
        <v>17.2</v>
      </c>
      <c r="AE6" s="3">
        <v>16.8</v>
      </c>
      <c r="AF6" s="37">
        <v>20</v>
      </c>
      <c r="AG6" s="37">
        <f>P6+AB6+AD6+AF6</f>
        <v>83.1</v>
      </c>
      <c r="AH6" s="46"/>
    </row>
    <row r="7" spans="1:34" ht="14.1" customHeight="1" x14ac:dyDescent="0.15">
      <c r="A7" s="18">
        <v>2</v>
      </c>
      <c r="B7" s="19" t="s">
        <v>45</v>
      </c>
      <c r="C7" s="19" t="s">
        <v>19</v>
      </c>
      <c r="D7" s="53" t="s">
        <v>46</v>
      </c>
      <c r="E7" s="21">
        <v>8</v>
      </c>
      <c r="F7" s="21">
        <v>8</v>
      </c>
      <c r="G7" s="21">
        <v>8</v>
      </c>
      <c r="H7" s="21">
        <v>0</v>
      </c>
      <c r="I7" s="21">
        <v>8</v>
      </c>
      <c r="J7" s="21">
        <v>8</v>
      </c>
      <c r="K7" s="21">
        <v>8</v>
      </c>
      <c r="L7" s="21">
        <v>8</v>
      </c>
      <c r="M7" s="21">
        <v>8</v>
      </c>
      <c r="N7" s="21">
        <v>0</v>
      </c>
      <c r="O7" s="21">
        <f t="shared" ref="O7:O15" si="0">SUM(E7:N7)</f>
        <v>64</v>
      </c>
      <c r="P7" s="39">
        <f t="shared" ref="P7:P15" si="1">O7*0.3</f>
        <v>19.2</v>
      </c>
      <c r="Q7" s="21">
        <v>7</v>
      </c>
      <c r="R7" s="21">
        <v>7</v>
      </c>
      <c r="S7" s="21">
        <v>7</v>
      </c>
      <c r="T7" s="21">
        <v>7</v>
      </c>
      <c r="U7" s="21">
        <v>7</v>
      </c>
      <c r="V7" s="21">
        <v>7</v>
      </c>
      <c r="W7" s="21">
        <v>8</v>
      </c>
      <c r="X7" s="21">
        <v>8</v>
      </c>
      <c r="Y7" s="21">
        <v>8</v>
      </c>
      <c r="Z7" s="21">
        <v>8</v>
      </c>
      <c r="AA7" s="21">
        <f t="shared" ref="AA7:AA15" si="2">SUM(Q7:Z7)</f>
        <v>74</v>
      </c>
      <c r="AB7" s="39">
        <f t="shared" ref="AB7:AB15" si="3">AA7*0.3</f>
        <v>22.2</v>
      </c>
      <c r="AC7" s="21">
        <v>8.5500000000000007</v>
      </c>
      <c r="AD7" s="39">
        <v>17</v>
      </c>
      <c r="AE7" s="21">
        <v>16.5</v>
      </c>
      <c r="AF7" s="39">
        <v>20</v>
      </c>
      <c r="AG7" s="39">
        <f>P7+AB7+AD7+AF7</f>
        <v>78.400000000000006</v>
      </c>
      <c r="AH7" s="47"/>
    </row>
    <row r="8" spans="1:34" ht="14.1" customHeight="1" x14ac:dyDescent="0.15">
      <c r="A8" s="18">
        <v>3</v>
      </c>
      <c r="B8" s="19" t="s">
        <v>47</v>
      </c>
      <c r="C8" s="19" t="s">
        <v>19</v>
      </c>
      <c r="D8" s="53" t="s">
        <v>46</v>
      </c>
      <c r="E8" s="21"/>
      <c r="F8" s="21"/>
      <c r="G8" s="21"/>
      <c r="H8" s="21"/>
      <c r="I8" s="21"/>
      <c r="J8" s="21"/>
      <c r="K8" s="21"/>
      <c r="L8" s="21"/>
      <c r="M8" s="21"/>
      <c r="N8" s="21"/>
      <c r="O8" s="21">
        <f t="shared" si="0"/>
        <v>0</v>
      </c>
      <c r="P8" s="39">
        <f t="shared" si="1"/>
        <v>0</v>
      </c>
      <c r="Q8" s="21"/>
      <c r="R8" s="21"/>
      <c r="S8" s="21"/>
      <c r="T8" s="21"/>
      <c r="U8" s="21"/>
      <c r="V8" s="21"/>
      <c r="W8" s="21"/>
      <c r="X8" s="21"/>
      <c r="Y8" s="21"/>
      <c r="Z8" s="21"/>
      <c r="AA8" s="21">
        <f t="shared" si="2"/>
        <v>0</v>
      </c>
      <c r="AB8" s="39">
        <f t="shared" si="3"/>
        <v>0</v>
      </c>
      <c r="AC8" s="21"/>
      <c r="AD8" s="39"/>
      <c r="AE8" s="21"/>
      <c r="AF8" s="39"/>
      <c r="AG8" s="39">
        <f t="shared" ref="AG8:AG15" si="4">P8+AB8+AD8+AF8</f>
        <v>0</v>
      </c>
      <c r="AH8" s="47"/>
    </row>
    <row r="9" spans="1:34" ht="14.1" customHeight="1" x14ac:dyDescent="0.15">
      <c r="A9" s="18">
        <v>4</v>
      </c>
      <c r="B9" s="19" t="s">
        <v>48</v>
      </c>
      <c r="C9" s="19" t="s">
        <v>19</v>
      </c>
      <c r="D9" s="53" t="s">
        <v>49</v>
      </c>
      <c r="E9" s="21">
        <v>0</v>
      </c>
      <c r="F9" s="21">
        <v>8</v>
      </c>
      <c r="G9" s="21">
        <v>9</v>
      </c>
      <c r="H9" s="21">
        <v>8</v>
      </c>
      <c r="I9" s="21">
        <v>8</v>
      </c>
      <c r="J9" s="21">
        <v>8</v>
      </c>
      <c r="K9" s="21">
        <v>8</v>
      </c>
      <c r="L9" s="21">
        <v>0</v>
      </c>
      <c r="M9" s="21">
        <v>8</v>
      </c>
      <c r="N9" s="21">
        <v>0</v>
      </c>
      <c r="O9" s="21">
        <f t="shared" si="0"/>
        <v>57</v>
      </c>
      <c r="P9" s="39">
        <f t="shared" si="1"/>
        <v>17.100000000000001</v>
      </c>
      <c r="Q9" s="21">
        <v>0</v>
      </c>
      <c r="R9" s="21">
        <v>7</v>
      </c>
      <c r="S9" s="21">
        <v>7</v>
      </c>
      <c r="T9" s="21">
        <v>7</v>
      </c>
      <c r="U9" s="21">
        <v>7</v>
      </c>
      <c r="V9" s="21">
        <v>0</v>
      </c>
      <c r="W9" s="21">
        <v>7</v>
      </c>
      <c r="X9" s="21">
        <v>7</v>
      </c>
      <c r="Y9" s="21">
        <v>7</v>
      </c>
      <c r="Z9" s="21">
        <v>7</v>
      </c>
      <c r="AA9" s="21">
        <f t="shared" si="2"/>
        <v>56</v>
      </c>
      <c r="AB9" s="39">
        <f t="shared" si="3"/>
        <v>16.8</v>
      </c>
      <c r="AC9" s="21">
        <v>8.3000000000000007</v>
      </c>
      <c r="AD9" s="39">
        <v>16</v>
      </c>
      <c r="AE9" s="21">
        <v>16.2</v>
      </c>
      <c r="AF9" s="39">
        <v>20</v>
      </c>
      <c r="AG9" s="39">
        <f t="shared" si="4"/>
        <v>69.900000000000006</v>
      </c>
      <c r="AH9" s="47"/>
    </row>
    <row r="10" spans="1:34" ht="14.1" customHeight="1" x14ac:dyDescent="0.15">
      <c r="A10" s="18">
        <v>5</v>
      </c>
      <c r="B10" s="19" t="s">
        <v>50</v>
      </c>
      <c r="C10" s="19" t="s">
        <v>19</v>
      </c>
      <c r="D10" s="53" t="s">
        <v>51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>
        <f t="shared" si="0"/>
        <v>0</v>
      </c>
      <c r="P10" s="39">
        <f t="shared" si="1"/>
        <v>0</v>
      </c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>
        <f t="shared" si="2"/>
        <v>0</v>
      </c>
      <c r="AB10" s="39">
        <f t="shared" si="3"/>
        <v>0</v>
      </c>
      <c r="AC10" s="21"/>
      <c r="AD10" s="39"/>
      <c r="AE10" s="21"/>
      <c r="AF10" s="39"/>
      <c r="AG10" s="39">
        <f t="shared" si="4"/>
        <v>0</v>
      </c>
      <c r="AH10" s="47"/>
    </row>
    <row r="11" spans="1:34" ht="14.1" customHeight="1" x14ac:dyDescent="0.15">
      <c r="A11" s="18">
        <v>6</v>
      </c>
      <c r="B11" s="19" t="s">
        <v>52</v>
      </c>
      <c r="C11" s="19" t="s">
        <v>25</v>
      </c>
      <c r="D11" s="53" t="s">
        <v>53</v>
      </c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>
        <f t="shared" si="0"/>
        <v>0</v>
      </c>
      <c r="P11" s="39">
        <f t="shared" si="1"/>
        <v>0</v>
      </c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>
        <f t="shared" si="2"/>
        <v>0</v>
      </c>
      <c r="AB11" s="39">
        <f t="shared" si="3"/>
        <v>0</v>
      </c>
      <c r="AC11" s="21"/>
      <c r="AD11" s="39"/>
      <c r="AE11" s="21"/>
      <c r="AF11" s="39"/>
      <c r="AG11" s="39">
        <f t="shared" si="4"/>
        <v>0</v>
      </c>
      <c r="AH11" s="47"/>
    </row>
    <row r="12" spans="1:34" ht="14.1" customHeight="1" x14ac:dyDescent="0.15">
      <c r="A12" s="18">
        <v>7</v>
      </c>
      <c r="B12" s="19" t="s">
        <v>54</v>
      </c>
      <c r="C12" s="19" t="s">
        <v>25</v>
      </c>
      <c r="D12" s="53" t="s">
        <v>46</v>
      </c>
      <c r="E12" s="21">
        <v>6</v>
      </c>
      <c r="F12" s="21">
        <v>6</v>
      </c>
      <c r="G12" s="21">
        <v>0</v>
      </c>
      <c r="H12" s="21">
        <v>0</v>
      </c>
      <c r="I12" s="21">
        <v>6</v>
      </c>
      <c r="J12" s="21">
        <v>6</v>
      </c>
      <c r="K12" s="21">
        <v>6</v>
      </c>
      <c r="L12" s="21">
        <v>6</v>
      </c>
      <c r="M12" s="21">
        <v>0</v>
      </c>
      <c r="N12" s="21">
        <v>6</v>
      </c>
      <c r="O12" s="21">
        <f t="shared" si="0"/>
        <v>42</v>
      </c>
      <c r="P12" s="39">
        <f t="shared" si="1"/>
        <v>12.6</v>
      </c>
      <c r="Q12" s="21">
        <v>8</v>
      </c>
      <c r="R12" s="21">
        <v>6</v>
      </c>
      <c r="S12" s="21">
        <v>8</v>
      </c>
      <c r="T12" s="21">
        <v>6</v>
      </c>
      <c r="U12" s="21">
        <v>8</v>
      </c>
      <c r="V12" s="21">
        <v>6</v>
      </c>
      <c r="W12" s="21">
        <v>6</v>
      </c>
      <c r="X12" s="21">
        <v>6</v>
      </c>
      <c r="Y12" s="21">
        <v>6</v>
      </c>
      <c r="Z12" s="21">
        <v>6</v>
      </c>
      <c r="AA12" s="21">
        <f t="shared" si="2"/>
        <v>66</v>
      </c>
      <c r="AB12" s="39">
        <f t="shared" si="3"/>
        <v>19.8</v>
      </c>
      <c r="AC12" s="21">
        <v>7.8</v>
      </c>
      <c r="AD12" s="39">
        <v>19.600000000000001</v>
      </c>
      <c r="AE12" s="21">
        <v>10.5</v>
      </c>
      <c r="AF12" s="39">
        <v>20</v>
      </c>
      <c r="AG12" s="39">
        <f t="shared" si="4"/>
        <v>72</v>
      </c>
      <c r="AH12" s="47"/>
    </row>
    <row r="13" spans="1:34" ht="14.1" customHeight="1" x14ac:dyDescent="0.15">
      <c r="A13" s="18">
        <v>8</v>
      </c>
      <c r="B13" s="19" t="s">
        <v>55</v>
      </c>
      <c r="C13" s="19" t="s">
        <v>25</v>
      </c>
      <c r="D13" s="53" t="s">
        <v>46</v>
      </c>
      <c r="E13" s="21">
        <v>7</v>
      </c>
      <c r="F13" s="21">
        <v>0</v>
      </c>
      <c r="G13" s="21">
        <v>7</v>
      </c>
      <c r="H13" s="21">
        <v>7</v>
      </c>
      <c r="I13" s="21">
        <v>7</v>
      </c>
      <c r="J13" s="21">
        <v>7</v>
      </c>
      <c r="K13" s="21">
        <v>7</v>
      </c>
      <c r="L13" s="21">
        <v>7</v>
      </c>
      <c r="M13" s="21">
        <v>0</v>
      </c>
      <c r="N13" s="21">
        <v>6</v>
      </c>
      <c r="O13" s="21">
        <f t="shared" si="0"/>
        <v>55</v>
      </c>
      <c r="P13" s="39">
        <f t="shared" si="1"/>
        <v>16.5</v>
      </c>
      <c r="Q13" s="21">
        <v>6</v>
      </c>
      <c r="R13" s="21">
        <v>6</v>
      </c>
      <c r="S13" s="21">
        <v>6</v>
      </c>
      <c r="T13" s="21">
        <v>6</v>
      </c>
      <c r="U13" s="21">
        <v>0</v>
      </c>
      <c r="V13" s="21">
        <v>6</v>
      </c>
      <c r="W13" s="21">
        <v>6</v>
      </c>
      <c r="X13" s="21">
        <v>6</v>
      </c>
      <c r="Y13" s="21">
        <v>6</v>
      </c>
      <c r="Z13" s="21">
        <v>6</v>
      </c>
      <c r="AA13" s="21">
        <f t="shared" si="2"/>
        <v>54</v>
      </c>
      <c r="AB13" s="39">
        <f t="shared" si="3"/>
        <v>16.2</v>
      </c>
      <c r="AC13" s="21">
        <v>8</v>
      </c>
      <c r="AD13" s="39">
        <v>20</v>
      </c>
      <c r="AE13" s="21">
        <v>9.5</v>
      </c>
      <c r="AF13" s="39">
        <v>18.399999999999999</v>
      </c>
      <c r="AG13" s="39">
        <f t="shared" si="4"/>
        <v>71.099999999999994</v>
      </c>
      <c r="AH13" s="47"/>
    </row>
    <row r="14" spans="1:34" ht="14.1" customHeight="1" x14ac:dyDescent="0.15">
      <c r="A14" s="18">
        <v>9</v>
      </c>
      <c r="B14" s="19" t="s">
        <v>56</v>
      </c>
      <c r="C14" s="19" t="s">
        <v>25</v>
      </c>
      <c r="D14" s="53" t="s">
        <v>51</v>
      </c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>
        <f t="shared" si="0"/>
        <v>0</v>
      </c>
      <c r="P14" s="39">
        <f t="shared" si="1"/>
        <v>0</v>
      </c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>
        <f t="shared" si="2"/>
        <v>0</v>
      </c>
      <c r="AB14" s="39">
        <f t="shared" si="3"/>
        <v>0</v>
      </c>
      <c r="AC14" s="21"/>
      <c r="AD14" s="39"/>
      <c r="AE14" s="21"/>
      <c r="AF14" s="39"/>
      <c r="AG14" s="39">
        <f t="shared" si="4"/>
        <v>0</v>
      </c>
      <c r="AH14" s="47"/>
    </row>
    <row r="15" spans="1:34" ht="14.1" customHeight="1" x14ac:dyDescent="0.15">
      <c r="A15" s="4">
        <v>10</v>
      </c>
      <c r="B15" s="59" t="s">
        <v>57</v>
      </c>
      <c r="C15" s="59" t="s">
        <v>25</v>
      </c>
      <c r="D15" s="60" t="s">
        <v>46</v>
      </c>
      <c r="E15" s="27">
        <v>0</v>
      </c>
      <c r="F15" s="27">
        <v>0</v>
      </c>
      <c r="G15" s="27">
        <v>6</v>
      </c>
      <c r="H15" s="27">
        <v>6</v>
      </c>
      <c r="I15" s="27">
        <v>0</v>
      </c>
      <c r="J15" s="27">
        <v>6</v>
      </c>
      <c r="K15" s="27">
        <v>0</v>
      </c>
      <c r="L15" s="27">
        <v>0</v>
      </c>
      <c r="M15" s="27">
        <v>0</v>
      </c>
      <c r="N15" s="27">
        <v>0</v>
      </c>
      <c r="O15" s="5">
        <f t="shared" si="0"/>
        <v>18</v>
      </c>
      <c r="P15" s="40">
        <f t="shared" si="1"/>
        <v>5.4</v>
      </c>
      <c r="Q15" s="27">
        <v>7</v>
      </c>
      <c r="R15" s="27">
        <v>7</v>
      </c>
      <c r="S15" s="27">
        <v>7</v>
      </c>
      <c r="T15" s="27">
        <v>6</v>
      </c>
      <c r="U15" s="27">
        <v>0</v>
      </c>
      <c r="V15" s="27">
        <v>6</v>
      </c>
      <c r="W15" s="27">
        <v>6</v>
      </c>
      <c r="X15" s="27">
        <v>0</v>
      </c>
      <c r="Y15" s="27">
        <v>6</v>
      </c>
      <c r="Z15" s="27">
        <v>6</v>
      </c>
      <c r="AA15" s="5">
        <f t="shared" si="2"/>
        <v>51</v>
      </c>
      <c r="AB15" s="40">
        <f t="shared" si="3"/>
        <v>15.3</v>
      </c>
      <c r="AC15" s="44">
        <v>7.6</v>
      </c>
      <c r="AD15" s="45">
        <v>18.8</v>
      </c>
      <c r="AE15" s="44">
        <v>9.4</v>
      </c>
      <c r="AF15" s="45">
        <v>18.100000000000001</v>
      </c>
      <c r="AG15" s="39">
        <f t="shared" si="4"/>
        <v>57.6</v>
      </c>
      <c r="AH15" s="48"/>
    </row>
    <row r="16" spans="1:34" ht="14.1" customHeight="1" x14ac:dyDescent="0.15">
      <c r="A16" s="28"/>
      <c r="B16" s="30"/>
      <c r="C16" s="30"/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41"/>
      <c r="AC16" s="41"/>
      <c r="AD16" s="41"/>
      <c r="AE16" s="41"/>
      <c r="AF16" s="78" t="s">
        <v>30</v>
      </c>
      <c r="AG16" s="86">
        <f>SUM(AG6:AG15)</f>
        <v>432.1</v>
      </c>
      <c r="AH16" s="41"/>
    </row>
    <row r="17" spans="1:34" ht="14.1" customHeight="1" x14ac:dyDescent="0.1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F17" s="79"/>
      <c r="AG17" s="87"/>
    </row>
    <row r="18" spans="1:34" ht="14.1" customHeight="1" x14ac:dyDescent="0.1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F18" s="49"/>
      <c r="AG18" s="58"/>
    </row>
    <row r="19" spans="1:34" ht="14.1" customHeight="1" x14ac:dyDescent="0.1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F19" s="49"/>
      <c r="AG19" s="58"/>
    </row>
    <row r="20" spans="1:34" ht="14.1" customHeight="1" x14ac:dyDescent="0.15">
      <c r="A20" s="84" t="s">
        <v>0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</row>
    <row r="21" spans="1:34" ht="14.1" customHeight="1" x14ac:dyDescent="0.15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</row>
    <row r="22" spans="1:34" ht="14.1" customHeight="1" x14ac:dyDescent="0.15">
      <c r="A22" s="67" t="s">
        <v>1</v>
      </c>
      <c r="B22" s="67"/>
      <c r="C22" s="69" t="s">
        <v>58</v>
      </c>
      <c r="D22" s="69"/>
      <c r="E22" s="69" t="s">
        <v>59</v>
      </c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1"/>
      <c r="AB22" s="69" t="s">
        <v>60</v>
      </c>
      <c r="AC22" s="69"/>
      <c r="AD22" s="69"/>
      <c r="AE22" s="69"/>
      <c r="AF22" s="69"/>
      <c r="AG22" s="69"/>
      <c r="AH22" s="69"/>
    </row>
    <row r="23" spans="1:34" ht="14.1" customHeight="1" x14ac:dyDescent="0.15">
      <c r="A23" s="73" t="s">
        <v>5</v>
      </c>
      <c r="B23" s="71" t="s">
        <v>6</v>
      </c>
      <c r="C23" s="71" t="s">
        <v>7</v>
      </c>
      <c r="D23" s="71" t="s">
        <v>8</v>
      </c>
      <c r="E23" s="70" t="s">
        <v>9</v>
      </c>
      <c r="F23" s="71"/>
      <c r="G23" s="71"/>
      <c r="H23" s="71"/>
      <c r="I23" s="71"/>
      <c r="J23" s="71"/>
      <c r="K23" s="71"/>
      <c r="L23" s="71"/>
      <c r="M23" s="71"/>
      <c r="N23" s="71"/>
      <c r="O23" s="72" t="s">
        <v>10</v>
      </c>
      <c r="P23" s="72"/>
      <c r="Q23" s="71" t="s">
        <v>11</v>
      </c>
      <c r="R23" s="71"/>
      <c r="S23" s="71"/>
      <c r="T23" s="71"/>
      <c r="U23" s="71"/>
      <c r="V23" s="71"/>
      <c r="W23" s="71"/>
      <c r="X23" s="71"/>
      <c r="Y23" s="71"/>
      <c r="Z23" s="71"/>
      <c r="AA23" s="72" t="s">
        <v>10</v>
      </c>
      <c r="AB23" s="72"/>
      <c r="AC23" s="3" t="s">
        <v>12</v>
      </c>
      <c r="AD23" s="37" t="s">
        <v>10</v>
      </c>
      <c r="AE23" s="3" t="s">
        <v>13</v>
      </c>
      <c r="AF23" s="37" t="s">
        <v>10</v>
      </c>
      <c r="AG23" s="72" t="s">
        <v>14</v>
      </c>
      <c r="AH23" s="82" t="s">
        <v>15</v>
      </c>
    </row>
    <row r="24" spans="1:34" ht="14.1" customHeight="1" x14ac:dyDescent="0.15">
      <c r="A24" s="74"/>
      <c r="B24" s="75"/>
      <c r="C24" s="75"/>
      <c r="D24" s="75"/>
      <c r="E24" s="5">
        <v>1</v>
      </c>
      <c r="F24" s="5">
        <v>2</v>
      </c>
      <c r="G24" s="5">
        <v>3</v>
      </c>
      <c r="H24" s="5">
        <v>4</v>
      </c>
      <c r="I24" s="5">
        <v>5</v>
      </c>
      <c r="J24" s="5">
        <v>6</v>
      </c>
      <c r="K24" s="5">
        <v>7</v>
      </c>
      <c r="L24" s="5">
        <v>8</v>
      </c>
      <c r="M24" s="5">
        <v>9</v>
      </c>
      <c r="N24" s="5">
        <v>10</v>
      </c>
      <c r="O24" s="12" t="s">
        <v>16</v>
      </c>
      <c r="P24" s="38">
        <v>0.3</v>
      </c>
      <c r="Q24" s="5">
        <v>1</v>
      </c>
      <c r="R24" s="5">
        <v>2</v>
      </c>
      <c r="S24" s="5">
        <v>3</v>
      </c>
      <c r="T24" s="5">
        <v>4</v>
      </c>
      <c r="U24" s="5">
        <v>5</v>
      </c>
      <c r="V24" s="5">
        <v>6</v>
      </c>
      <c r="W24" s="5">
        <v>7</v>
      </c>
      <c r="X24" s="5">
        <v>8</v>
      </c>
      <c r="Y24" s="5">
        <v>9</v>
      </c>
      <c r="Z24" s="5">
        <v>10</v>
      </c>
      <c r="AA24" s="12" t="s">
        <v>16</v>
      </c>
      <c r="AB24" s="38">
        <v>0.3</v>
      </c>
      <c r="AC24" s="5" t="s">
        <v>17</v>
      </c>
      <c r="AD24" s="38">
        <v>0.2</v>
      </c>
      <c r="AE24" s="5" t="s">
        <v>17</v>
      </c>
      <c r="AF24" s="38">
        <v>0.2</v>
      </c>
      <c r="AG24" s="80"/>
      <c r="AH24" s="83"/>
    </row>
    <row r="25" spans="1:34" ht="14.1" customHeight="1" x14ac:dyDescent="0.15">
      <c r="A25" s="2">
        <v>1</v>
      </c>
      <c r="B25" s="17" t="s">
        <v>61</v>
      </c>
      <c r="C25" s="17" t="s">
        <v>25</v>
      </c>
      <c r="D25" s="54" t="s">
        <v>157</v>
      </c>
      <c r="E25" s="3">
        <v>10</v>
      </c>
      <c r="F25" s="3">
        <v>10</v>
      </c>
      <c r="G25" s="3">
        <v>10</v>
      </c>
      <c r="H25" s="3">
        <v>10</v>
      </c>
      <c r="I25" s="3">
        <v>0</v>
      </c>
      <c r="J25" s="3">
        <v>0</v>
      </c>
      <c r="K25" s="3">
        <v>0</v>
      </c>
      <c r="L25" s="3">
        <v>10</v>
      </c>
      <c r="M25" s="3">
        <v>10</v>
      </c>
      <c r="N25" s="3">
        <v>0</v>
      </c>
      <c r="O25" s="3">
        <f>SUM(E25:N25)</f>
        <v>60</v>
      </c>
      <c r="P25" s="37">
        <f>O25*0.3</f>
        <v>18</v>
      </c>
      <c r="Q25" s="3">
        <v>10</v>
      </c>
      <c r="R25" s="3">
        <v>9</v>
      </c>
      <c r="S25" s="3">
        <v>10</v>
      </c>
      <c r="T25" s="3">
        <v>10</v>
      </c>
      <c r="U25" s="3">
        <v>9</v>
      </c>
      <c r="V25" s="3">
        <v>10</v>
      </c>
      <c r="W25" s="3">
        <v>10</v>
      </c>
      <c r="X25" s="3">
        <v>10</v>
      </c>
      <c r="Y25" s="3">
        <v>9</v>
      </c>
      <c r="Z25" s="3">
        <v>9</v>
      </c>
      <c r="AA25" s="3">
        <f>SUM(Q25:Z25)</f>
        <v>96</v>
      </c>
      <c r="AB25" s="37">
        <f>AA25*0.3</f>
        <v>28.8</v>
      </c>
      <c r="AC25" s="3">
        <v>7.03</v>
      </c>
      <c r="AD25" s="37">
        <v>16.399999999999999</v>
      </c>
      <c r="AE25" s="3">
        <v>9.81</v>
      </c>
      <c r="AF25" s="37">
        <v>19.399999999999999</v>
      </c>
      <c r="AG25" s="37">
        <f>P25+AB25+AD25+AF25</f>
        <v>82.6</v>
      </c>
      <c r="AH25" s="46"/>
    </row>
    <row r="26" spans="1:34" ht="14.1" customHeight="1" x14ac:dyDescent="0.15">
      <c r="A26" s="18">
        <v>2</v>
      </c>
      <c r="B26" s="19" t="s">
        <v>62</v>
      </c>
      <c r="C26" s="19" t="s">
        <v>25</v>
      </c>
      <c r="D26" s="53" t="s">
        <v>158</v>
      </c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>
        <f t="shared" ref="O26:O34" si="5">SUM(E26:N26)</f>
        <v>0</v>
      </c>
      <c r="P26" s="39">
        <f t="shared" ref="P26:P34" si="6">O26*0.3</f>
        <v>0</v>
      </c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>
        <f t="shared" ref="AA26:AA34" si="7">SUM(Q26:Z26)</f>
        <v>0</v>
      </c>
      <c r="AB26" s="39">
        <f t="shared" ref="AB26:AB34" si="8">AA26*0.3</f>
        <v>0</v>
      </c>
      <c r="AC26" s="21"/>
      <c r="AD26" s="39"/>
      <c r="AE26" s="21"/>
      <c r="AF26" s="39"/>
      <c r="AG26" s="39">
        <f t="shared" ref="AG26:AG34" si="9">P26+AB26+AD26+AF26</f>
        <v>0</v>
      </c>
      <c r="AH26" s="47"/>
    </row>
    <row r="27" spans="1:34" ht="14.1" customHeight="1" x14ac:dyDescent="0.15">
      <c r="A27" s="18">
        <v>3</v>
      </c>
      <c r="B27" s="19" t="s">
        <v>63</v>
      </c>
      <c r="C27" s="19" t="s">
        <v>25</v>
      </c>
      <c r="D27" s="53" t="s">
        <v>159</v>
      </c>
      <c r="E27" s="21">
        <v>8</v>
      </c>
      <c r="F27" s="21">
        <v>0</v>
      </c>
      <c r="G27" s="21">
        <v>8</v>
      </c>
      <c r="H27" s="21">
        <v>8</v>
      </c>
      <c r="I27" s="21">
        <v>8</v>
      </c>
      <c r="J27" s="21">
        <v>0</v>
      </c>
      <c r="K27" s="21">
        <v>0</v>
      </c>
      <c r="L27" s="21">
        <v>0</v>
      </c>
      <c r="M27" s="21">
        <v>8</v>
      </c>
      <c r="N27" s="21">
        <v>0</v>
      </c>
      <c r="O27" s="21">
        <f t="shared" si="5"/>
        <v>40</v>
      </c>
      <c r="P27" s="39">
        <f t="shared" si="6"/>
        <v>12</v>
      </c>
      <c r="Q27" s="21">
        <v>9</v>
      </c>
      <c r="R27" s="21">
        <v>0</v>
      </c>
      <c r="S27" s="21">
        <v>9</v>
      </c>
      <c r="T27" s="21">
        <v>9</v>
      </c>
      <c r="U27" s="21">
        <v>8</v>
      </c>
      <c r="V27" s="21">
        <v>0</v>
      </c>
      <c r="W27" s="21">
        <v>9</v>
      </c>
      <c r="X27" s="21">
        <v>9</v>
      </c>
      <c r="Y27" s="21">
        <v>8</v>
      </c>
      <c r="Z27" s="21">
        <v>9</v>
      </c>
      <c r="AA27" s="21">
        <f t="shared" si="7"/>
        <v>70</v>
      </c>
      <c r="AB27" s="39">
        <f t="shared" si="8"/>
        <v>21</v>
      </c>
      <c r="AC27" s="21">
        <v>7.52</v>
      </c>
      <c r="AD27" s="39">
        <v>18.399999999999999</v>
      </c>
      <c r="AE27" s="21">
        <v>10.78</v>
      </c>
      <c r="AF27" s="39">
        <v>20</v>
      </c>
      <c r="AG27" s="39">
        <f t="shared" si="9"/>
        <v>71.400000000000006</v>
      </c>
      <c r="AH27" s="47"/>
    </row>
    <row r="28" spans="1:34" ht="14.1" customHeight="1" x14ac:dyDescent="0.15">
      <c r="A28" s="18">
        <v>4</v>
      </c>
      <c r="B28" s="19" t="s">
        <v>64</v>
      </c>
      <c r="C28" s="19" t="s">
        <v>25</v>
      </c>
      <c r="D28" s="53" t="s">
        <v>160</v>
      </c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>
        <f t="shared" si="5"/>
        <v>0</v>
      </c>
      <c r="P28" s="39">
        <f t="shared" si="6"/>
        <v>0</v>
      </c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>
        <f t="shared" si="7"/>
        <v>0</v>
      </c>
      <c r="AB28" s="39">
        <f t="shared" si="8"/>
        <v>0</v>
      </c>
      <c r="AC28" s="21"/>
      <c r="AD28" s="39"/>
      <c r="AE28" s="21"/>
      <c r="AF28" s="39"/>
      <c r="AG28" s="39">
        <f t="shared" si="9"/>
        <v>0</v>
      </c>
      <c r="AH28" s="47"/>
    </row>
    <row r="29" spans="1:34" ht="14.1" customHeight="1" x14ac:dyDescent="0.15">
      <c r="A29" s="18">
        <v>5</v>
      </c>
      <c r="B29" s="65" t="s">
        <v>65</v>
      </c>
      <c r="C29" s="19" t="s">
        <v>25</v>
      </c>
      <c r="D29" s="53" t="s">
        <v>161</v>
      </c>
      <c r="E29" s="21">
        <v>9</v>
      </c>
      <c r="F29" s="21">
        <v>0</v>
      </c>
      <c r="G29" s="21">
        <v>0</v>
      </c>
      <c r="H29" s="21">
        <v>9</v>
      </c>
      <c r="I29" s="21">
        <v>0</v>
      </c>
      <c r="J29" s="21">
        <v>9</v>
      </c>
      <c r="K29" s="21">
        <v>9</v>
      </c>
      <c r="L29" s="21">
        <v>8</v>
      </c>
      <c r="M29" s="21">
        <v>8</v>
      </c>
      <c r="N29" s="21">
        <v>8</v>
      </c>
      <c r="O29" s="21">
        <f t="shared" si="5"/>
        <v>60</v>
      </c>
      <c r="P29" s="39">
        <f t="shared" si="6"/>
        <v>18</v>
      </c>
      <c r="Q29" s="21">
        <v>10</v>
      </c>
      <c r="R29" s="21">
        <v>10</v>
      </c>
      <c r="S29" s="21">
        <v>10</v>
      </c>
      <c r="T29" s="21">
        <v>10</v>
      </c>
      <c r="U29" s="21">
        <v>10</v>
      </c>
      <c r="V29" s="21">
        <v>0</v>
      </c>
      <c r="W29" s="21">
        <v>10</v>
      </c>
      <c r="X29" s="21">
        <v>10</v>
      </c>
      <c r="Y29" s="21">
        <v>0</v>
      </c>
      <c r="Z29" s="21">
        <v>9</v>
      </c>
      <c r="AA29" s="21">
        <f t="shared" si="7"/>
        <v>79</v>
      </c>
      <c r="AB29" s="39">
        <f t="shared" si="8"/>
        <v>23.7</v>
      </c>
      <c r="AC29" s="21">
        <v>7.9</v>
      </c>
      <c r="AD29" s="39">
        <v>20</v>
      </c>
      <c r="AE29" s="21">
        <v>9.6</v>
      </c>
      <c r="AF29" s="39">
        <v>18.7</v>
      </c>
      <c r="AG29" s="39">
        <f t="shared" si="9"/>
        <v>80.400000000000006</v>
      </c>
      <c r="AH29" s="47"/>
    </row>
    <row r="30" spans="1:34" ht="14.1" customHeight="1" x14ac:dyDescent="0.15">
      <c r="A30" s="18">
        <v>6</v>
      </c>
      <c r="B30" s="19" t="s">
        <v>66</v>
      </c>
      <c r="C30" s="19" t="s">
        <v>19</v>
      </c>
      <c r="D30" s="53" t="s">
        <v>161</v>
      </c>
      <c r="E30" s="21">
        <v>0</v>
      </c>
      <c r="F30" s="21">
        <v>9</v>
      </c>
      <c r="G30" s="21">
        <v>9</v>
      </c>
      <c r="H30" s="21">
        <v>9</v>
      </c>
      <c r="I30" s="21">
        <v>9</v>
      </c>
      <c r="J30" s="21">
        <v>9</v>
      </c>
      <c r="K30" s="21">
        <v>9</v>
      </c>
      <c r="L30" s="21">
        <v>9</v>
      </c>
      <c r="M30" s="21">
        <v>9</v>
      </c>
      <c r="N30" s="21">
        <v>9</v>
      </c>
      <c r="O30" s="21">
        <f t="shared" si="5"/>
        <v>81</v>
      </c>
      <c r="P30" s="39">
        <f t="shared" si="6"/>
        <v>24.3</v>
      </c>
      <c r="Q30" s="21">
        <v>10</v>
      </c>
      <c r="R30" s="21">
        <v>10</v>
      </c>
      <c r="S30" s="21">
        <v>10</v>
      </c>
      <c r="T30" s="21">
        <v>10</v>
      </c>
      <c r="U30" s="21">
        <v>10</v>
      </c>
      <c r="V30" s="21">
        <v>10</v>
      </c>
      <c r="W30" s="21">
        <v>10</v>
      </c>
      <c r="X30" s="21">
        <v>10</v>
      </c>
      <c r="Y30" s="21">
        <v>10</v>
      </c>
      <c r="Z30" s="21">
        <v>10</v>
      </c>
      <c r="AA30" s="21">
        <f t="shared" si="7"/>
        <v>100</v>
      </c>
      <c r="AB30" s="39">
        <f t="shared" si="8"/>
        <v>30</v>
      </c>
      <c r="AC30" s="21">
        <v>8.81</v>
      </c>
      <c r="AD30" s="39">
        <v>18</v>
      </c>
      <c r="AE30" s="21">
        <v>16.7</v>
      </c>
      <c r="AF30" s="39">
        <v>20</v>
      </c>
      <c r="AG30" s="39">
        <f t="shared" si="9"/>
        <v>92.3</v>
      </c>
      <c r="AH30" s="47"/>
    </row>
    <row r="31" spans="1:34" ht="14.1" customHeight="1" x14ac:dyDescent="0.15">
      <c r="A31" s="18">
        <v>7</v>
      </c>
      <c r="B31" s="19" t="s">
        <v>67</v>
      </c>
      <c r="C31" s="19" t="s">
        <v>19</v>
      </c>
      <c r="D31" s="53" t="s">
        <v>157</v>
      </c>
      <c r="E31" s="21">
        <v>0</v>
      </c>
      <c r="F31" s="21">
        <v>8</v>
      </c>
      <c r="G31" s="21">
        <v>8</v>
      </c>
      <c r="H31" s="21">
        <v>8</v>
      </c>
      <c r="I31" s="21">
        <v>0</v>
      </c>
      <c r="J31" s="21">
        <v>8</v>
      </c>
      <c r="K31" s="21">
        <v>0</v>
      </c>
      <c r="L31" s="21">
        <v>8</v>
      </c>
      <c r="M31" s="21">
        <v>8</v>
      </c>
      <c r="N31" s="21">
        <v>8</v>
      </c>
      <c r="O31" s="21">
        <f t="shared" si="5"/>
        <v>56</v>
      </c>
      <c r="P31" s="39">
        <f t="shared" si="6"/>
        <v>16.8</v>
      </c>
      <c r="Q31" s="21">
        <v>10</v>
      </c>
      <c r="R31" s="21">
        <v>10</v>
      </c>
      <c r="S31" s="21">
        <v>10</v>
      </c>
      <c r="T31" s="21">
        <v>10</v>
      </c>
      <c r="U31" s="21">
        <v>10</v>
      </c>
      <c r="V31" s="21">
        <v>10</v>
      </c>
      <c r="W31" s="21">
        <v>10</v>
      </c>
      <c r="X31" s="21">
        <v>0</v>
      </c>
      <c r="Y31" s="21">
        <v>10</v>
      </c>
      <c r="Z31" s="21">
        <v>10</v>
      </c>
      <c r="AA31" s="21">
        <f t="shared" si="7"/>
        <v>90</v>
      </c>
      <c r="AB31" s="39">
        <f t="shared" si="8"/>
        <v>27</v>
      </c>
      <c r="AC31" s="21">
        <v>8.6</v>
      </c>
      <c r="AD31" s="39">
        <v>17.2</v>
      </c>
      <c r="AE31" s="21">
        <v>15.62</v>
      </c>
      <c r="AF31" s="39">
        <v>20</v>
      </c>
      <c r="AG31" s="39">
        <f t="shared" si="9"/>
        <v>81</v>
      </c>
      <c r="AH31" s="47"/>
    </row>
    <row r="32" spans="1:34" ht="14.1" customHeight="1" x14ac:dyDescent="0.15">
      <c r="A32" s="18">
        <v>8</v>
      </c>
      <c r="B32" s="19" t="s">
        <v>68</v>
      </c>
      <c r="C32" s="19" t="s">
        <v>19</v>
      </c>
      <c r="D32" s="53" t="s">
        <v>157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>
        <f t="shared" si="5"/>
        <v>0</v>
      </c>
      <c r="P32" s="39">
        <f t="shared" si="6"/>
        <v>0</v>
      </c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>
        <f t="shared" si="7"/>
        <v>0</v>
      </c>
      <c r="AB32" s="39">
        <f t="shared" si="8"/>
        <v>0</v>
      </c>
      <c r="AC32" s="21"/>
      <c r="AD32" s="39"/>
      <c r="AE32" s="21"/>
      <c r="AF32" s="39"/>
      <c r="AG32" s="39">
        <f t="shared" si="9"/>
        <v>0</v>
      </c>
      <c r="AH32" s="47"/>
    </row>
    <row r="33" spans="1:34" ht="14.1" customHeight="1" x14ac:dyDescent="0.15">
      <c r="A33" s="18">
        <v>9</v>
      </c>
      <c r="B33" s="19" t="s">
        <v>69</v>
      </c>
      <c r="C33" s="19" t="s">
        <v>19</v>
      </c>
      <c r="D33" s="53" t="s">
        <v>161</v>
      </c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>
        <f t="shared" si="5"/>
        <v>0</v>
      </c>
      <c r="P33" s="39">
        <f t="shared" si="6"/>
        <v>0</v>
      </c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>
        <f t="shared" si="7"/>
        <v>0</v>
      </c>
      <c r="AB33" s="39">
        <f t="shared" si="8"/>
        <v>0</v>
      </c>
      <c r="AC33" s="21"/>
      <c r="AD33" s="39"/>
      <c r="AE33" s="21"/>
      <c r="AF33" s="39"/>
      <c r="AG33" s="39">
        <f t="shared" si="9"/>
        <v>0</v>
      </c>
      <c r="AH33" s="47"/>
    </row>
    <row r="34" spans="1:34" ht="14.1" customHeight="1" x14ac:dyDescent="0.15">
      <c r="A34" s="4">
        <v>10</v>
      </c>
      <c r="B34" s="59" t="s">
        <v>70</v>
      </c>
      <c r="C34" s="59" t="s">
        <v>19</v>
      </c>
      <c r="D34" s="66" t="s">
        <v>162</v>
      </c>
      <c r="E34" s="27">
        <v>0</v>
      </c>
      <c r="F34" s="27">
        <v>8</v>
      </c>
      <c r="G34" s="27">
        <v>8</v>
      </c>
      <c r="H34" s="27">
        <v>8</v>
      </c>
      <c r="I34" s="27">
        <v>8</v>
      </c>
      <c r="J34" s="27">
        <v>0</v>
      </c>
      <c r="K34" s="27">
        <v>0</v>
      </c>
      <c r="L34" s="27">
        <v>8</v>
      </c>
      <c r="M34" s="27">
        <v>8</v>
      </c>
      <c r="N34" s="27">
        <v>8</v>
      </c>
      <c r="O34" s="5">
        <f t="shared" si="5"/>
        <v>56</v>
      </c>
      <c r="P34" s="40">
        <f t="shared" si="6"/>
        <v>16.8</v>
      </c>
      <c r="Q34" s="27">
        <v>9</v>
      </c>
      <c r="R34" s="27">
        <v>10</v>
      </c>
      <c r="S34" s="27">
        <v>9</v>
      </c>
      <c r="T34" s="27">
        <v>9</v>
      </c>
      <c r="U34" s="27">
        <v>0</v>
      </c>
      <c r="V34" s="27">
        <v>9</v>
      </c>
      <c r="W34" s="27">
        <v>9</v>
      </c>
      <c r="X34" s="27">
        <v>9</v>
      </c>
      <c r="Y34" s="27">
        <v>9</v>
      </c>
      <c r="Z34" s="27">
        <v>9</v>
      </c>
      <c r="AA34" s="5">
        <f t="shared" si="7"/>
        <v>82</v>
      </c>
      <c r="AB34" s="40">
        <f t="shared" si="8"/>
        <v>24.6</v>
      </c>
      <c r="AC34" s="44">
        <v>9.0299999999999994</v>
      </c>
      <c r="AD34" s="45">
        <v>18.8</v>
      </c>
      <c r="AE34" s="44">
        <v>16.100000000000001</v>
      </c>
      <c r="AF34" s="45">
        <v>20</v>
      </c>
      <c r="AG34" s="39">
        <f t="shared" si="9"/>
        <v>80.2</v>
      </c>
      <c r="AH34" s="48"/>
    </row>
    <row r="35" spans="1:34" ht="14.1" customHeight="1" x14ac:dyDescent="0.15">
      <c r="A35" s="28"/>
      <c r="B35" s="30"/>
      <c r="C35" s="30"/>
      <c r="D35" s="29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41"/>
      <c r="AC35" s="41"/>
      <c r="AD35" s="41"/>
      <c r="AE35" s="41"/>
      <c r="AF35" s="79" t="s">
        <v>30</v>
      </c>
      <c r="AG35" s="81">
        <f>SUM(AG25:AG34)</f>
        <v>487.9</v>
      </c>
      <c r="AH35" s="41"/>
    </row>
    <row r="36" spans="1:34" ht="14.1" customHeight="1" x14ac:dyDescent="0.1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F36" s="79"/>
      <c r="AG36" s="81"/>
    </row>
  </sheetData>
  <mergeCells count="34">
    <mergeCell ref="A1:AH2"/>
    <mergeCell ref="A20:AH21"/>
    <mergeCell ref="AF16:AF17"/>
    <mergeCell ref="AF35:AF36"/>
    <mergeCell ref="AG4:AG5"/>
    <mergeCell ref="AG16:AG17"/>
    <mergeCell ref="AG23:AG24"/>
    <mergeCell ref="AG35:AG36"/>
    <mergeCell ref="A22:B22"/>
    <mergeCell ref="C22:D22"/>
    <mergeCell ref="E22:Z22"/>
    <mergeCell ref="AB22:AH22"/>
    <mergeCell ref="E23:N23"/>
    <mergeCell ref="O23:P23"/>
    <mergeCell ref="Q23:Z23"/>
    <mergeCell ref="AA23:AB23"/>
    <mergeCell ref="A23:A24"/>
    <mergeCell ref="B23:B24"/>
    <mergeCell ref="C23:C24"/>
    <mergeCell ref="D23:D24"/>
    <mergeCell ref="AH23:AH24"/>
    <mergeCell ref="A3:B3"/>
    <mergeCell ref="C3:D3"/>
    <mergeCell ref="E3:Z3"/>
    <mergeCell ref="AB3:AH3"/>
    <mergeCell ref="E4:N4"/>
    <mergeCell ref="O4:P4"/>
    <mergeCell ref="Q4:Z4"/>
    <mergeCell ref="AA4:AB4"/>
    <mergeCell ref="A4:A5"/>
    <mergeCell ref="B4:B5"/>
    <mergeCell ref="C4:C5"/>
    <mergeCell ref="D4:D5"/>
    <mergeCell ref="AH4:AH5"/>
  </mergeCells>
  <phoneticPr fontId="19" type="noConversion"/>
  <pageMargins left="0.511811023622047" right="0.39370078740157499" top="0.55118110236220497" bottom="0.39370078740157499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topLeftCell="C13" zoomScale="101" zoomScaleNormal="101" workbookViewId="0">
      <selection activeCell="D25" sqref="D25:D32"/>
    </sheetView>
  </sheetViews>
  <sheetFormatPr defaultColWidth="9" defaultRowHeight="13.5" x14ac:dyDescent="0.15"/>
  <cols>
    <col min="1" max="1" width="3.625" customWidth="1"/>
    <col min="2" max="2" width="7.625" customWidth="1"/>
    <col min="3" max="3" width="4.25" customWidth="1"/>
    <col min="4" max="4" width="18.625" customWidth="1"/>
    <col min="5" max="14" width="2.625" customWidth="1"/>
    <col min="15" max="16" width="4.625" customWidth="1"/>
    <col min="17" max="26" width="2.625" customWidth="1"/>
    <col min="27" max="28" width="4.625" customWidth="1"/>
    <col min="29" max="29" width="6.625" customWidth="1"/>
    <col min="30" max="30" width="4.625" customWidth="1"/>
    <col min="31" max="31" width="6.625" customWidth="1"/>
    <col min="32" max="32" width="5.625" customWidth="1"/>
    <col min="33" max="33" width="6.625" customWidth="1"/>
    <col min="34" max="34" width="4.75" customWidth="1"/>
  </cols>
  <sheetData>
    <row r="1" spans="1:34" ht="14.1" customHeight="1" x14ac:dyDescent="0.15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</row>
    <row r="2" spans="1:34" ht="14.1" customHeight="1" x14ac:dyDescent="0.15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</row>
    <row r="3" spans="1:34" ht="14.1" customHeight="1" x14ac:dyDescent="0.15">
      <c r="A3" s="67" t="s">
        <v>1</v>
      </c>
      <c r="B3" s="67"/>
      <c r="C3" s="68" t="s">
        <v>71</v>
      </c>
      <c r="D3" s="68"/>
      <c r="E3" s="69" t="s">
        <v>72</v>
      </c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1"/>
      <c r="AB3" s="69" t="s">
        <v>73</v>
      </c>
      <c r="AC3" s="69"/>
      <c r="AD3" s="69"/>
      <c r="AE3" s="69"/>
      <c r="AF3" s="69"/>
      <c r="AG3" s="69"/>
      <c r="AH3" s="69"/>
    </row>
    <row r="4" spans="1:34" ht="14.1" customHeight="1" x14ac:dyDescent="0.15">
      <c r="A4" s="73" t="s">
        <v>5</v>
      </c>
      <c r="B4" s="71" t="s">
        <v>6</v>
      </c>
      <c r="C4" s="71" t="s">
        <v>7</v>
      </c>
      <c r="D4" s="76" t="s">
        <v>8</v>
      </c>
      <c r="E4" s="70" t="s">
        <v>9</v>
      </c>
      <c r="F4" s="71"/>
      <c r="G4" s="71"/>
      <c r="H4" s="71"/>
      <c r="I4" s="71"/>
      <c r="J4" s="71"/>
      <c r="K4" s="71"/>
      <c r="L4" s="71"/>
      <c r="M4" s="71"/>
      <c r="N4" s="71"/>
      <c r="O4" s="72" t="s">
        <v>10</v>
      </c>
      <c r="P4" s="72"/>
      <c r="Q4" s="71" t="s">
        <v>11</v>
      </c>
      <c r="R4" s="71"/>
      <c r="S4" s="71"/>
      <c r="T4" s="71"/>
      <c r="U4" s="71"/>
      <c r="V4" s="71"/>
      <c r="W4" s="71"/>
      <c r="X4" s="71"/>
      <c r="Y4" s="71"/>
      <c r="Z4" s="71"/>
      <c r="AA4" s="72" t="s">
        <v>10</v>
      </c>
      <c r="AB4" s="72"/>
      <c r="AC4" s="3" t="s">
        <v>12</v>
      </c>
      <c r="AD4" s="37" t="s">
        <v>10</v>
      </c>
      <c r="AE4" s="3" t="s">
        <v>13</v>
      </c>
      <c r="AF4" s="37" t="s">
        <v>10</v>
      </c>
      <c r="AG4" s="72" t="s">
        <v>14</v>
      </c>
      <c r="AH4" s="82" t="s">
        <v>15</v>
      </c>
    </row>
    <row r="5" spans="1:34" ht="14.1" customHeight="1" x14ac:dyDescent="0.15">
      <c r="A5" s="74"/>
      <c r="B5" s="75"/>
      <c r="C5" s="75"/>
      <c r="D5" s="77"/>
      <c r="E5" s="5">
        <v>1</v>
      </c>
      <c r="F5" s="5">
        <v>2</v>
      </c>
      <c r="G5" s="5">
        <v>3</v>
      </c>
      <c r="H5" s="5">
        <v>4</v>
      </c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12" t="s">
        <v>16</v>
      </c>
      <c r="P5" s="38">
        <v>0.3</v>
      </c>
      <c r="Q5" s="5">
        <v>1</v>
      </c>
      <c r="R5" s="5">
        <v>2</v>
      </c>
      <c r="S5" s="5">
        <v>3</v>
      </c>
      <c r="T5" s="5">
        <v>4</v>
      </c>
      <c r="U5" s="5">
        <v>5</v>
      </c>
      <c r="V5" s="5">
        <v>6</v>
      </c>
      <c r="W5" s="5">
        <v>7</v>
      </c>
      <c r="X5" s="5">
        <v>8</v>
      </c>
      <c r="Y5" s="5">
        <v>9</v>
      </c>
      <c r="Z5" s="5">
        <v>10</v>
      </c>
      <c r="AA5" s="12" t="s">
        <v>16</v>
      </c>
      <c r="AB5" s="38">
        <v>0.3</v>
      </c>
      <c r="AC5" s="5" t="s">
        <v>17</v>
      </c>
      <c r="AD5" s="38">
        <v>0.2</v>
      </c>
      <c r="AE5" s="5" t="s">
        <v>17</v>
      </c>
      <c r="AF5" s="38">
        <v>0.2</v>
      </c>
      <c r="AG5" s="80"/>
      <c r="AH5" s="83"/>
    </row>
    <row r="6" spans="1:34" ht="14.1" customHeight="1" x14ac:dyDescent="0.15">
      <c r="A6" s="2">
        <v>1</v>
      </c>
      <c r="B6" s="17" t="s">
        <v>74</v>
      </c>
      <c r="C6" s="17" t="s">
        <v>19</v>
      </c>
      <c r="D6" s="54" t="s">
        <v>163</v>
      </c>
      <c r="E6" s="3"/>
      <c r="F6" s="3"/>
      <c r="G6" s="3"/>
      <c r="H6" s="3"/>
      <c r="I6" s="3"/>
      <c r="J6" s="3"/>
      <c r="K6" s="3"/>
      <c r="L6" s="3"/>
      <c r="M6" s="3"/>
      <c r="N6" s="3"/>
      <c r="O6" s="3">
        <f>SUM(E6:N6)</f>
        <v>0</v>
      </c>
      <c r="P6" s="37">
        <f>O6*0.3</f>
        <v>0</v>
      </c>
      <c r="Q6" s="3"/>
      <c r="R6" s="3"/>
      <c r="S6" s="3"/>
      <c r="T6" s="3"/>
      <c r="U6" s="3"/>
      <c r="V6" s="3"/>
      <c r="W6" s="3"/>
      <c r="X6" s="3"/>
      <c r="Y6" s="3"/>
      <c r="Z6" s="3"/>
      <c r="AA6" s="3">
        <f>SUM(Q6:Z6)</f>
        <v>0</v>
      </c>
      <c r="AB6" s="37">
        <f>AA6*0.3</f>
        <v>0</v>
      </c>
      <c r="AC6" s="3"/>
      <c r="AD6" s="37"/>
      <c r="AE6" s="3"/>
      <c r="AF6" s="37"/>
      <c r="AG6" s="37">
        <f>P6*+AB6+AD6+AF6</f>
        <v>0</v>
      </c>
      <c r="AH6" s="46"/>
    </row>
    <row r="7" spans="1:34" ht="14.1" customHeight="1" x14ac:dyDescent="0.15">
      <c r="A7" s="18">
        <v>2</v>
      </c>
      <c r="B7" s="19" t="s">
        <v>75</v>
      </c>
      <c r="C7" s="19" t="s">
        <v>19</v>
      </c>
      <c r="D7" s="53" t="s">
        <v>163</v>
      </c>
      <c r="E7" s="21">
        <v>6</v>
      </c>
      <c r="F7" s="21">
        <v>0</v>
      </c>
      <c r="G7" s="21">
        <v>0</v>
      </c>
      <c r="H7" s="21">
        <v>6</v>
      </c>
      <c r="I7" s="21">
        <v>6</v>
      </c>
      <c r="J7" s="21">
        <v>6</v>
      </c>
      <c r="K7" s="21">
        <v>6</v>
      </c>
      <c r="L7" s="21">
        <v>5</v>
      </c>
      <c r="M7" s="21">
        <v>6</v>
      </c>
      <c r="N7" s="21">
        <v>7</v>
      </c>
      <c r="O7" s="21">
        <f t="shared" ref="O7:O15" si="0">SUM(E7:N7)</f>
        <v>48</v>
      </c>
      <c r="P7" s="39">
        <f t="shared" ref="P7:P15" si="1">O7*0.3</f>
        <v>14.4</v>
      </c>
      <c r="Q7" s="21">
        <v>8</v>
      </c>
      <c r="R7" s="21">
        <v>8</v>
      </c>
      <c r="S7" s="21">
        <v>8</v>
      </c>
      <c r="T7" s="21">
        <v>8</v>
      </c>
      <c r="U7" s="21">
        <v>8</v>
      </c>
      <c r="V7" s="21">
        <v>8</v>
      </c>
      <c r="W7" s="21">
        <v>0</v>
      </c>
      <c r="X7" s="21">
        <v>0</v>
      </c>
      <c r="Y7" s="21">
        <v>8</v>
      </c>
      <c r="Z7" s="21">
        <v>0</v>
      </c>
      <c r="AA7" s="21">
        <f t="shared" ref="AA7:AA15" si="2">SUM(Q7:Z7)</f>
        <v>56</v>
      </c>
      <c r="AB7" s="39">
        <f t="shared" ref="AB7:AB15" si="3">AA7*0.3</f>
        <v>16.8</v>
      </c>
      <c r="AC7" s="21">
        <v>8.5500000000000007</v>
      </c>
      <c r="AD7" s="39">
        <v>17</v>
      </c>
      <c r="AE7" s="21">
        <v>16.54</v>
      </c>
      <c r="AF7" s="39">
        <v>20</v>
      </c>
      <c r="AG7" s="39">
        <f>P7+AB7+AD7+AF7</f>
        <v>68.2</v>
      </c>
      <c r="AH7" s="47"/>
    </row>
    <row r="8" spans="1:34" ht="14.1" customHeight="1" x14ac:dyDescent="0.15">
      <c r="A8" s="18">
        <v>3</v>
      </c>
      <c r="B8" s="19" t="s">
        <v>76</v>
      </c>
      <c r="C8" s="19" t="s">
        <v>19</v>
      </c>
      <c r="D8" s="53" t="s">
        <v>164</v>
      </c>
      <c r="E8" s="21">
        <v>6</v>
      </c>
      <c r="F8" s="21">
        <v>0</v>
      </c>
      <c r="G8" s="21">
        <v>6</v>
      </c>
      <c r="H8" s="21">
        <v>6</v>
      </c>
      <c r="I8" s="21">
        <v>6</v>
      </c>
      <c r="J8" s="21">
        <v>6</v>
      </c>
      <c r="K8" s="21">
        <v>6</v>
      </c>
      <c r="L8" s="21">
        <v>0</v>
      </c>
      <c r="M8" s="21">
        <v>6</v>
      </c>
      <c r="N8" s="21">
        <v>6</v>
      </c>
      <c r="O8" s="21">
        <f t="shared" si="0"/>
        <v>48</v>
      </c>
      <c r="P8" s="39">
        <f t="shared" si="1"/>
        <v>14.4</v>
      </c>
      <c r="Q8" s="21">
        <v>5</v>
      </c>
      <c r="R8" s="21">
        <v>5</v>
      </c>
      <c r="S8" s="21">
        <v>5</v>
      </c>
      <c r="T8" s="21">
        <v>0</v>
      </c>
      <c r="U8" s="21">
        <v>5</v>
      </c>
      <c r="V8" s="21">
        <v>5</v>
      </c>
      <c r="W8" s="21">
        <v>5</v>
      </c>
      <c r="X8" s="21">
        <v>5</v>
      </c>
      <c r="Y8" s="21">
        <v>5</v>
      </c>
      <c r="Z8" s="21">
        <v>5</v>
      </c>
      <c r="AA8" s="21">
        <f t="shared" si="2"/>
        <v>45</v>
      </c>
      <c r="AB8" s="39">
        <f t="shared" si="3"/>
        <v>13.5</v>
      </c>
      <c r="AC8" s="21">
        <v>7.17</v>
      </c>
      <c r="AD8" s="39">
        <v>11.4</v>
      </c>
      <c r="AE8" s="21">
        <v>13.82</v>
      </c>
      <c r="AF8" s="39">
        <v>18.3</v>
      </c>
      <c r="AG8" s="39">
        <f t="shared" ref="AG8:AG15" si="4">P8+AB8+AD8+AF8</f>
        <v>57.6</v>
      </c>
      <c r="AH8" s="47"/>
    </row>
    <row r="9" spans="1:34" ht="14.1" customHeight="1" x14ac:dyDescent="0.15">
      <c r="A9" s="18">
        <v>4</v>
      </c>
      <c r="B9" s="19" t="s">
        <v>77</v>
      </c>
      <c r="C9" s="19" t="s">
        <v>19</v>
      </c>
      <c r="D9" s="53" t="s">
        <v>165</v>
      </c>
      <c r="E9" s="21">
        <v>7</v>
      </c>
      <c r="F9" s="21">
        <v>7</v>
      </c>
      <c r="G9" s="21">
        <v>8</v>
      </c>
      <c r="H9" s="21">
        <v>7</v>
      </c>
      <c r="I9" s="21">
        <v>0</v>
      </c>
      <c r="J9" s="21">
        <v>7</v>
      </c>
      <c r="K9" s="21">
        <v>0</v>
      </c>
      <c r="L9" s="21">
        <v>7</v>
      </c>
      <c r="M9" s="21">
        <v>7</v>
      </c>
      <c r="N9" s="21">
        <v>7</v>
      </c>
      <c r="O9" s="21">
        <f t="shared" si="0"/>
        <v>57</v>
      </c>
      <c r="P9" s="39">
        <f t="shared" si="1"/>
        <v>17.100000000000001</v>
      </c>
      <c r="Q9" s="21">
        <v>9</v>
      </c>
      <c r="R9" s="21">
        <v>9</v>
      </c>
      <c r="S9" s="21">
        <v>8</v>
      </c>
      <c r="T9" s="21">
        <v>9</v>
      </c>
      <c r="U9" s="21">
        <v>8</v>
      </c>
      <c r="V9" s="21">
        <v>9</v>
      </c>
      <c r="W9" s="21">
        <v>9</v>
      </c>
      <c r="X9" s="21">
        <v>8</v>
      </c>
      <c r="Y9" s="21">
        <v>8</v>
      </c>
      <c r="Z9" s="21">
        <v>8</v>
      </c>
      <c r="AA9" s="21">
        <f t="shared" si="2"/>
        <v>85</v>
      </c>
      <c r="AB9" s="39">
        <f t="shared" si="3"/>
        <v>25.5</v>
      </c>
      <c r="AC9" s="21">
        <v>8.5500000000000007</v>
      </c>
      <c r="AD9" s="39">
        <v>17</v>
      </c>
      <c r="AE9" s="21">
        <v>16.25</v>
      </c>
      <c r="AF9" s="39">
        <v>20</v>
      </c>
      <c r="AG9" s="39">
        <f t="shared" si="4"/>
        <v>79.599999999999994</v>
      </c>
      <c r="AH9" s="47"/>
    </row>
    <row r="10" spans="1:34" ht="14.1" customHeight="1" x14ac:dyDescent="0.15">
      <c r="A10" s="18">
        <v>5</v>
      </c>
      <c r="B10" s="19" t="s">
        <v>78</v>
      </c>
      <c r="C10" s="19" t="s">
        <v>19</v>
      </c>
      <c r="D10" s="53" t="s">
        <v>165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>
        <f t="shared" si="0"/>
        <v>0</v>
      </c>
      <c r="P10" s="39">
        <f t="shared" si="1"/>
        <v>0</v>
      </c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>
        <f t="shared" si="2"/>
        <v>0</v>
      </c>
      <c r="AB10" s="39">
        <f t="shared" si="3"/>
        <v>0</v>
      </c>
      <c r="AC10" s="21"/>
      <c r="AD10" s="39"/>
      <c r="AE10" s="21"/>
      <c r="AF10" s="39"/>
      <c r="AG10" s="39">
        <f t="shared" si="4"/>
        <v>0</v>
      </c>
      <c r="AH10" s="47"/>
    </row>
    <row r="11" spans="1:34" ht="14.1" customHeight="1" x14ac:dyDescent="0.15">
      <c r="A11" s="18">
        <v>6</v>
      </c>
      <c r="B11" s="19" t="s">
        <v>79</v>
      </c>
      <c r="C11" s="19" t="s">
        <v>25</v>
      </c>
      <c r="D11" s="109" t="s">
        <v>166</v>
      </c>
      <c r="E11" s="21">
        <v>7</v>
      </c>
      <c r="F11" s="21">
        <v>7</v>
      </c>
      <c r="G11" s="21">
        <v>7</v>
      </c>
      <c r="H11" s="21">
        <v>0</v>
      </c>
      <c r="I11" s="21">
        <v>7</v>
      </c>
      <c r="J11" s="21">
        <v>0</v>
      </c>
      <c r="K11" s="21">
        <v>7</v>
      </c>
      <c r="L11" s="21">
        <v>7</v>
      </c>
      <c r="M11" s="21">
        <v>7</v>
      </c>
      <c r="N11" s="21">
        <v>0</v>
      </c>
      <c r="O11" s="21">
        <f t="shared" si="0"/>
        <v>49</v>
      </c>
      <c r="P11" s="39">
        <f t="shared" si="1"/>
        <v>14.7</v>
      </c>
      <c r="Q11" s="21">
        <v>10</v>
      </c>
      <c r="R11" s="21">
        <v>0</v>
      </c>
      <c r="S11" s="21">
        <v>10</v>
      </c>
      <c r="T11" s="21">
        <v>10</v>
      </c>
      <c r="U11" s="21">
        <v>0</v>
      </c>
      <c r="V11" s="21">
        <v>10</v>
      </c>
      <c r="W11" s="21">
        <v>10</v>
      </c>
      <c r="X11" s="21">
        <v>10</v>
      </c>
      <c r="Y11" s="21">
        <v>8</v>
      </c>
      <c r="Z11" s="21">
        <v>8</v>
      </c>
      <c r="AA11" s="21">
        <f t="shared" si="2"/>
        <v>76</v>
      </c>
      <c r="AB11" s="39">
        <f t="shared" si="3"/>
        <v>22.8</v>
      </c>
      <c r="AC11" s="21">
        <v>7.2</v>
      </c>
      <c r="AD11" s="39">
        <v>17.2</v>
      </c>
      <c r="AE11" s="21">
        <v>9.8000000000000007</v>
      </c>
      <c r="AF11" s="39">
        <v>19.399999999999999</v>
      </c>
      <c r="AG11" s="39">
        <f t="shared" si="4"/>
        <v>74.099999999999994</v>
      </c>
      <c r="AH11" s="47"/>
    </row>
    <row r="12" spans="1:34" ht="14.1" customHeight="1" x14ac:dyDescent="0.15">
      <c r="A12" s="18">
        <v>7</v>
      </c>
      <c r="B12" s="19" t="s">
        <v>80</v>
      </c>
      <c r="C12" s="19" t="s">
        <v>25</v>
      </c>
      <c r="D12" s="53" t="s">
        <v>163</v>
      </c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>
        <f t="shared" si="0"/>
        <v>0</v>
      </c>
      <c r="P12" s="39">
        <f t="shared" si="1"/>
        <v>0</v>
      </c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>
        <f t="shared" si="2"/>
        <v>0</v>
      </c>
      <c r="AB12" s="39">
        <f t="shared" si="3"/>
        <v>0</v>
      </c>
      <c r="AC12" s="21"/>
      <c r="AD12" s="39"/>
      <c r="AE12" s="21"/>
      <c r="AF12" s="39"/>
      <c r="AG12" s="39">
        <f t="shared" si="4"/>
        <v>0</v>
      </c>
      <c r="AH12" s="47"/>
    </row>
    <row r="13" spans="1:34" ht="14.1" customHeight="1" x14ac:dyDescent="0.15">
      <c r="A13" s="18">
        <v>8</v>
      </c>
      <c r="B13" s="19" t="s">
        <v>81</v>
      </c>
      <c r="C13" s="19" t="s">
        <v>25</v>
      </c>
      <c r="D13" s="53" t="s">
        <v>163</v>
      </c>
      <c r="E13" s="21">
        <v>0</v>
      </c>
      <c r="F13" s="21">
        <v>0</v>
      </c>
      <c r="G13" s="21">
        <v>8</v>
      </c>
      <c r="H13" s="21">
        <v>8</v>
      </c>
      <c r="I13" s="21">
        <v>8</v>
      </c>
      <c r="J13" s="21">
        <v>7</v>
      </c>
      <c r="K13" s="21">
        <v>7</v>
      </c>
      <c r="L13" s="21">
        <v>8</v>
      </c>
      <c r="M13" s="21">
        <v>8</v>
      </c>
      <c r="N13" s="21">
        <v>8</v>
      </c>
      <c r="O13" s="21">
        <f t="shared" si="0"/>
        <v>62</v>
      </c>
      <c r="P13" s="39">
        <f t="shared" si="1"/>
        <v>18.600000000000001</v>
      </c>
      <c r="Q13" s="21">
        <v>9</v>
      </c>
      <c r="R13" s="21">
        <v>9</v>
      </c>
      <c r="S13" s="21">
        <v>9</v>
      </c>
      <c r="T13" s="21">
        <v>9</v>
      </c>
      <c r="U13" s="21">
        <v>0</v>
      </c>
      <c r="V13" s="21">
        <v>0</v>
      </c>
      <c r="W13" s="21">
        <v>9</v>
      </c>
      <c r="X13" s="21">
        <v>9</v>
      </c>
      <c r="Y13" s="21">
        <v>9</v>
      </c>
      <c r="Z13" s="21">
        <v>0</v>
      </c>
      <c r="AA13" s="21">
        <f t="shared" si="2"/>
        <v>63</v>
      </c>
      <c r="AB13" s="39">
        <f t="shared" si="3"/>
        <v>18.899999999999999</v>
      </c>
      <c r="AC13" s="21">
        <v>7.4</v>
      </c>
      <c r="AD13" s="39">
        <v>18</v>
      </c>
      <c r="AE13" s="21">
        <v>10</v>
      </c>
      <c r="AF13" s="39">
        <v>20</v>
      </c>
      <c r="AG13" s="39">
        <f t="shared" si="4"/>
        <v>75.5</v>
      </c>
      <c r="AH13" s="47"/>
    </row>
    <row r="14" spans="1:34" ht="14.1" customHeight="1" x14ac:dyDescent="0.15">
      <c r="A14" s="18">
        <v>9</v>
      </c>
      <c r="B14" s="19" t="s">
        <v>82</v>
      </c>
      <c r="C14" s="19" t="s">
        <v>25</v>
      </c>
      <c r="D14" s="53" t="s">
        <v>163</v>
      </c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>
        <f t="shared" si="0"/>
        <v>0</v>
      </c>
      <c r="P14" s="39">
        <f t="shared" si="1"/>
        <v>0</v>
      </c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>
        <f t="shared" si="2"/>
        <v>0</v>
      </c>
      <c r="AB14" s="39">
        <f t="shared" si="3"/>
        <v>0</v>
      </c>
      <c r="AC14" s="21"/>
      <c r="AD14" s="39"/>
      <c r="AE14" s="21"/>
      <c r="AF14" s="39"/>
      <c r="AG14" s="39">
        <f t="shared" si="4"/>
        <v>0</v>
      </c>
      <c r="AH14" s="47"/>
    </row>
    <row r="15" spans="1:34" ht="14.1" customHeight="1" x14ac:dyDescent="0.15">
      <c r="A15" s="4">
        <v>10</v>
      </c>
      <c r="B15" s="59" t="s">
        <v>83</v>
      </c>
      <c r="C15" s="59" t="s">
        <v>25</v>
      </c>
      <c r="D15" s="60" t="s">
        <v>167</v>
      </c>
      <c r="E15" s="27">
        <v>9</v>
      </c>
      <c r="F15" s="27">
        <v>9</v>
      </c>
      <c r="G15" s="27">
        <v>9</v>
      </c>
      <c r="H15" s="27">
        <v>9</v>
      </c>
      <c r="I15" s="27">
        <v>9</v>
      </c>
      <c r="J15" s="27">
        <v>9</v>
      </c>
      <c r="K15" s="27">
        <v>10</v>
      </c>
      <c r="L15" s="27">
        <v>9</v>
      </c>
      <c r="M15" s="27">
        <v>9</v>
      </c>
      <c r="N15" s="27">
        <v>10</v>
      </c>
      <c r="O15" s="5">
        <f t="shared" si="0"/>
        <v>92</v>
      </c>
      <c r="P15" s="40">
        <f t="shared" si="1"/>
        <v>27.6</v>
      </c>
      <c r="Q15" s="27">
        <v>9</v>
      </c>
      <c r="R15" s="27">
        <v>9</v>
      </c>
      <c r="S15" s="27">
        <v>9</v>
      </c>
      <c r="T15" s="27">
        <v>0</v>
      </c>
      <c r="U15" s="27">
        <v>9</v>
      </c>
      <c r="V15" s="27">
        <v>8</v>
      </c>
      <c r="W15" s="27">
        <v>9</v>
      </c>
      <c r="X15" s="27">
        <v>9</v>
      </c>
      <c r="Y15" s="27">
        <v>9</v>
      </c>
      <c r="Z15" s="27">
        <v>9</v>
      </c>
      <c r="AA15" s="5">
        <f t="shared" si="2"/>
        <v>80</v>
      </c>
      <c r="AB15" s="40">
        <f t="shared" si="3"/>
        <v>24</v>
      </c>
      <c r="AC15" s="44">
        <v>7.06</v>
      </c>
      <c r="AD15" s="45">
        <v>16.600000000000001</v>
      </c>
      <c r="AE15" s="44">
        <v>10.08</v>
      </c>
      <c r="AF15" s="45">
        <v>20</v>
      </c>
      <c r="AG15" s="39">
        <f t="shared" si="4"/>
        <v>88.2</v>
      </c>
      <c r="AH15" s="48"/>
    </row>
    <row r="16" spans="1:34" ht="14.1" customHeight="1" x14ac:dyDescent="0.15">
      <c r="A16" s="28"/>
      <c r="B16" s="30"/>
      <c r="C16" s="30"/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41"/>
      <c r="AC16" s="41"/>
      <c r="AD16" s="41"/>
      <c r="AE16" s="41"/>
      <c r="AF16" s="78" t="s">
        <v>30</v>
      </c>
      <c r="AG16" s="86">
        <f>SUM(AG6:AG15)</f>
        <v>443.2</v>
      </c>
      <c r="AH16" s="41"/>
    </row>
    <row r="17" spans="1:34" ht="14.1" customHeight="1" x14ac:dyDescent="0.1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F17" s="79"/>
      <c r="AG17" s="87"/>
    </row>
    <row r="18" spans="1:34" ht="14.1" customHeight="1" x14ac:dyDescent="0.1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F18" s="49"/>
      <c r="AG18" s="58"/>
    </row>
    <row r="19" spans="1:34" ht="14.1" customHeight="1" x14ac:dyDescent="0.1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F19" s="49"/>
      <c r="AG19" s="58"/>
    </row>
    <row r="20" spans="1:34" ht="14.1" customHeight="1" x14ac:dyDescent="0.15">
      <c r="A20" s="84" t="s">
        <v>0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</row>
    <row r="21" spans="1:34" ht="14.1" customHeight="1" x14ac:dyDescent="0.15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</row>
    <row r="22" spans="1:34" ht="14.1" customHeight="1" x14ac:dyDescent="0.15">
      <c r="A22" s="67" t="s">
        <v>1</v>
      </c>
      <c r="B22" s="67"/>
      <c r="C22" s="69" t="s">
        <v>84</v>
      </c>
      <c r="D22" s="69"/>
      <c r="E22" s="69" t="s">
        <v>85</v>
      </c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1"/>
      <c r="AB22" s="69" t="s">
        <v>86</v>
      </c>
      <c r="AC22" s="69"/>
      <c r="AD22" s="69"/>
      <c r="AE22" s="69"/>
      <c r="AF22" s="69"/>
      <c r="AG22" s="69"/>
      <c r="AH22" s="69"/>
    </row>
    <row r="23" spans="1:34" ht="14.1" customHeight="1" x14ac:dyDescent="0.15">
      <c r="A23" s="73" t="s">
        <v>5</v>
      </c>
      <c r="B23" s="71" t="s">
        <v>6</v>
      </c>
      <c r="C23" s="71" t="s">
        <v>7</v>
      </c>
      <c r="D23" s="71" t="s">
        <v>8</v>
      </c>
      <c r="E23" s="70" t="s">
        <v>9</v>
      </c>
      <c r="F23" s="71"/>
      <c r="G23" s="71"/>
      <c r="H23" s="71"/>
      <c r="I23" s="71"/>
      <c r="J23" s="71"/>
      <c r="K23" s="71"/>
      <c r="L23" s="71"/>
      <c r="M23" s="71"/>
      <c r="N23" s="71"/>
      <c r="O23" s="72" t="s">
        <v>10</v>
      </c>
      <c r="P23" s="72"/>
      <c r="Q23" s="71" t="s">
        <v>11</v>
      </c>
      <c r="R23" s="71"/>
      <c r="S23" s="71"/>
      <c r="T23" s="71"/>
      <c r="U23" s="71"/>
      <c r="V23" s="71"/>
      <c r="W23" s="71"/>
      <c r="X23" s="71"/>
      <c r="Y23" s="71"/>
      <c r="Z23" s="71"/>
      <c r="AA23" s="72" t="s">
        <v>10</v>
      </c>
      <c r="AB23" s="72"/>
      <c r="AC23" s="3" t="s">
        <v>12</v>
      </c>
      <c r="AD23" s="37" t="s">
        <v>10</v>
      </c>
      <c r="AE23" s="3" t="s">
        <v>13</v>
      </c>
      <c r="AF23" s="37" t="s">
        <v>10</v>
      </c>
      <c r="AG23" s="72" t="s">
        <v>14</v>
      </c>
      <c r="AH23" s="82" t="s">
        <v>15</v>
      </c>
    </row>
    <row r="24" spans="1:34" ht="14.1" customHeight="1" x14ac:dyDescent="0.15">
      <c r="A24" s="74"/>
      <c r="B24" s="75"/>
      <c r="C24" s="75"/>
      <c r="D24" s="75"/>
      <c r="E24" s="5">
        <v>1</v>
      </c>
      <c r="F24" s="5">
        <v>2</v>
      </c>
      <c r="G24" s="5">
        <v>3</v>
      </c>
      <c r="H24" s="5">
        <v>4</v>
      </c>
      <c r="I24" s="5">
        <v>5</v>
      </c>
      <c r="J24" s="5">
        <v>6</v>
      </c>
      <c r="K24" s="5">
        <v>7</v>
      </c>
      <c r="L24" s="5">
        <v>8</v>
      </c>
      <c r="M24" s="5">
        <v>9</v>
      </c>
      <c r="N24" s="5">
        <v>10</v>
      </c>
      <c r="O24" s="12" t="s">
        <v>16</v>
      </c>
      <c r="P24" s="38">
        <v>0.3</v>
      </c>
      <c r="Q24" s="5">
        <v>1</v>
      </c>
      <c r="R24" s="5">
        <v>2</v>
      </c>
      <c r="S24" s="5">
        <v>3</v>
      </c>
      <c r="T24" s="5">
        <v>4</v>
      </c>
      <c r="U24" s="5">
        <v>5</v>
      </c>
      <c r="V24" s="5">
        <v>6</v>
      </c>
      <c r="W24" s="5">
        <v>7</v>
      </c>
      <c r="X24" s="5">
        <v>8</v>
      </c>
      <c r="Y24" s="5">
        <v>9</v>
      </c>
      <c r="Z24" s="5">
        <v>10</v>
      </c>
      <c r="AA24" s="12" t="s">
        <v>16</v>
      </c>
      <c r="AB24" s="38">
        <v>0.3</v>
      </c>
      <c r="AC24" s="5" t="s">
        <v>17</v>
      </c>
      <c r="AD24" s="38">
        <v>0.2</v>
      </c>
      <c r="AE24" s="5" t="s">
        <v>17</v>
      </c>
      <c r="AF24" s="38">
        <v>0.2</v>
      </c>
      <c r="AG24" s="80"/>
      <c r="AH24" s="83"/>
    </row>
    <row r="25" spans="1:34" ht="14.1" customHeight="1" x14ac:dyDescent="0.15">
      <c r="A25" s="2">
        <v>1</v>
      </c>
      <c r="B25" s="61" t="s">
        <v>87</v>
      </c>
      <c r="C25" s="61" t="s">
        <v>19</v>
      </c>
      <c r="D25" s="62" t="s">
        <v>168</v>
      </c>
      <c r="E25" s="3">
        <v>10</v>
      </c>
      <c r="F25" s="3">
        <v>10</v>
      </c>
      <c r="G25" s="3">
        <v>10</v>
      </c>
      <c r="H25" s="3">
        <v>10</v>
      </c>
      <c r="I25" s="3">
        <v>9</v>
      </c>
      <c r="J25" s="3">
        <v>10</v>
      </c>
      <c r="K25" s="3">
        <v>10</v>
      </c>
      <c r="L25" s="3">
        <v>9</v>
      </c>
      <c r="M25" s="3">
        <v>10</v>
      </c>
      <c r="N25" s="3">
        <v>10</v>
      </c>
      <c r="O25" s="3">
        <f>SUM(E25:N25)</f>
        <v>98</v>
      </c>
      <c r="P25" s="37">
        <f>O25*0.3</f>
        <v>29.4</v>
      </c>
      <c r="Q25" s="3">
        <v>10</v>
      </c>
      <c r="R25" s="3">
        <v>10</v>
      </c>
      <c r="S25" s="3">
        <v>10</v>
      </c>
      <c r="T25" s="3">
        <v>10</v>
      </c>
      <c r="U25" s="3">
        <v>10</v>
      </c>
      <c r="V25" s="3">
        <v>10</v>
      </c>
      <c r="W25" s="3">
        <v>10</v>
      </c>
      <c r="X25" s="3">
        <v>10</v>
      </c>
      <c r="Y25" s="3">
        <v>10</v>
      </c>
      <c r="Z25" s="3">
        <v>10</v>
      </c>
      <c r="AA25" s="3">
        <f>SUM(Q25:Z25)</f>
        <v>100</v>
      </c>
      <c r="AB25" s="37">
        <f>AA25*0.3</f>
        <v>30</v>
      </c>
      <c r="AC25" s="3">
        <v>9.2799999999999994</v>
      </c>
      <c r="AD25" s="42">
        <v>19.8</v>
      </c>
      <c r="AE25" s="3">
        <v>17.100000000000001</v>
      </c>
      <c r="AF25" s="37">
        <v>20</v>
      </c>
      <c r="AG25" s="37">
        <f>P25+AB25+AD25+AF25</f>
        <v>99.2</v>
      </c>
      <c r="AH25" s="46"/>
    </row>
    <row r="26" spans="1:34" ht="14.1" customHeight="1" x14ac:dyDescent="0.15">
      <c r="A26" s="18">
        <v>2</v>
      </c>
      <c r="B26" s="63" t="s">
        <v>88</v>
      </c>
      <c r="C26" s="63" t="s">
        <v>19</v>
      </c>
      <c r="D26" s="64" t="s">
        <v>169</v>
      </c>
      <c r="E26" s="21">
        <v>10</v>
      </c>
      <c r="F26" s="21">
        <v>10</v>
      </c>
      <c r="G26" s="21">
        <v>10</v>
      </c>
      <c r="H26" s="21">
        <v>0</v>
      </c>
      <c r="I26" s="21">
        <v>10</v>
      </c>
      <c r="J26" s="21">
        <v>10</v>
      </c>
      <c r="K26" s="21">
        <v>10</v>
      </c>
      <c r="L26" s="21">
        <v>10</v>
      </c>
      <c r="M26" s="21">
        <v>10</v>
      </c>
      <c r="N26" s="21">
        <v>10</v>
      </c>
      <c r="O26" s="21">
        <f t="shared" ref="O26:O34" si="5">SUM(E26:N26)</f>
        <v>90</v>
      </c>
      <c r="P26" s="39">
        <f t="shared" ref="P26:P34" si="6">O26*0.3</f>
        <v>27</v>
      </c>
      <c r="Q26" s="21">
        <v>0</v>
      </c>
      <c r="R26" s="21">
        <v>8</v>
      </c>
      <c r="S26" s="21">
        <v>8</v>
      </c>
      <c r="T26" s="21">
        <v>9</v>
      </c>
      <c r="U26" s="21">
        <v>9</v>
      </c>
      <c r="V26" s="21">
        <v>9</v>
      </c>
      <c r="W26" s="21">
        <v>9</v>
      </c>
      <c r="X26" s="21">
        <v>9</v>
      </c>
      <c r="Y26" s="21">
        <v>9</v>
      </c>
      <c r="Z26" s="21">
        <v>10</v>
      </c>
      <c r="AA26" s="21">
        <f t="shared" ref="AA26:AA34" si="7">SUM(Q26:Z26)</f>
        <v>80</v>
      </c>
      <c r="AB26" s="39">
        <f t="shared" ref="AB26:AB34" si="8">AA26*0.3</f>
        <v>24</v>
      </c>
      <c r="AC26" s="21">
        <v>9.57</v>
      </c>
      <c r="AD26" s="39">
        <v>20</v>
      </c>
      <c r="AE26" s="21">
        <v>15.8</v>
      </c>
      <c r="AF26" s="39">
        <v>20</v>
      </c>
      <c r="AG26" s="39">
        <f t="shared" ref="AG26:AG34" si="9">P26+AB26+AD26+AF26</f>
        <v>91</v>
      </c>
      <c r="AH26" s="47"/>
    </row>
    <row r="27" spans="1:34" ht="14.1" customHeight="1" x14ac:dyDescent="0.15">
      <c r="A27" s="18">
        <v>3</v>
      </c>
      <c r="B27" s="63" t="s">
        <v>89</v>
      </c>
      <c r="C27" s="63" t="s">
        <v>19</v>
      </c>
      <c r="D27" s="64" t="s">
        <v>169</v>
      </c>
      <c r="E27" s="21">
        <v>0</v>
      </c>
      <c r="F27" s="21">
        <v>9</v>
      </c>
      <c r="G27" s="21">
        <v>9</v>
      </c>
      <c r="H27" s="21">
        <v>9</v>
      </c>
      <c r="I27" s="21">
        <v>10</v>
      </c>
      <c r="J27" s="21">
        <v>0</v>
      </c>
      <c r="K27" s="21">
        <v>10</v>
      </c>
      <c r="L27" s="21">
        <v>10</v>
      </c>
      <c r="M27" s="21">
        <v>9</v>
      </c>
      <c r="N27" s="21">
        <v>9</v>
      </c>
      <c r="O27" s="21">
        <f t="shared" si="5"/>
        <v>75</v>
      </c>
      <c r="P27" s="39">
        <f t="shared" si="6"/>
        <v>22.5</v>
      </c>
      <c r="Q27" s="21">
        <v>10</v>
      </c>
      <c r="R27" s="21">
        <v>0</v>
      </c>
      <c r="S27" s="21">
        <v>10</v>
      </c>
      <c r="T27" s="21">
        <v>10</v>
      </c>
      <c r="U27" s="21">
        <v>10</v>
      </c>
      <c r="V27" s="21">
        <v>10</v>
      </c>
      <c r="W27" s="21">
        <v>10</v>
      </c>
      <c r="X27" s="21">
        <v>10</v>
      </c>
      <c r="Y27" s="21">
        <v>10</v>
      </c>
      <c r="Z27" s="21">
        <v>10</v>
      </c>
      <c r="AA27" s="21">
        <f t="shared" si="7"/>
        <v>90</v>
      </c>
      <c r="AB27" s="39">
        <f t="shared" si="8"/>
        <v>27</v>
      </c>
      <c r="AC27" s="21">
        <v>8.9499999999999993</v>
      </c>
      <c r="AD27" s="39">
        <v>18.600000000000001</v>
      </c>
      <c r="AE27" s="21">
        <v>13.8</v>
      </c>
      <c r="AF27" s="39">
        <v>18.3</v>
      </c>
      <c r="AG27" s="39">
        <f t="shared" si="9"/>
        <v>86.4</v>
      </c>
      <c r="AH27" s="47"/>
    </row>
    <row r="28" spans="1:34" ht="14.1" customHeight="1" x14ac:dyDescent="0.15">
      <c r="A28" s="18">
        <v>4</v>
      </c>
      <c r="B28" s="63" t="s">
        <v>90</v>
      </c>
      <c r="C28" s="63" t="s">
        <v>19</v>
      </c>
      <c r="D28" s="64" t="s">
        <v>170</v>
      </c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>
        <f t="shared" si="5"/>
        <v>0</v>
      </c>
      <c r="P28" s="39">
        <f t="shared" si="6"/>
        <v>0</v>
      </c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>
        <f t="shared" si="7"/>
        <v>0</v>
      </c>
      <c r="AB28" s="39">
        <f t="shared" si="8"/>
        <v>0</v>
      </c>
      <c r="AC28" s="21"/>
      <c r="AD28" s="39"/>
      <c r="AE28" s="21"/>
      <c r="AF28" s="39"/>
      <c r="AG28" s="39">
        <f t="shared" si="9"/>
        <v>0</v>
      </c>
      <c r="AH28" s="47"/>
    </row>
    <row r="29" spans="1:34" ht="14.1" customHeight="1" x14ac:dyDescent="0.15">
      <c r="A29" s="18">
        <v>5</v>
      </c>
      <c r="B29" s="63" t="s">
        <v>91</v>
      </c>
      <c r="C29" s="63" t="s">
        <v>19</v>
      </c>
      <c r="D29" s="64" t="s">
        <v>171</v>
      </c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>
        <f t="shared" si="5"/>
        <v>0</v>
      </c>
      <c r="P29" s="39">
        <f t="shared" si="6"/>
        <v>0</v>
      </c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>
        <f t="shared" si="7"/>
        <v>0</v>
      </c>
      <c r="AB29" s="39">
        <f t="shared" si="8"/>
        <v>0</v>
      </c>
      <c r="AC29" s="21"/>
      <c r="AD29" s="39"/>
      <c r="AE29" s="21"/>
      <c r="AF29" s="39"/>
      <c r="AG29" s="39">
        <f t="shared" si="9"/>
        <v>0</v>
      </c>
      <c r="AH29" s="47"/>
    </row>
    <row r="30" spans="1:34" ht="14.1" customHeight="1" x14ac:dyDescent="0.15">
      <c r="A30" s="18">
        <v>6</v>
      </c>
      <c r="B30" s="63" t="s">
        <v>92</v>
      </c>
      <c r="C30" s="63" t="s">
        <v>25</v>
      </c>
      <c r="D30" s="64" t="s">
        <v>172</v>
      </c>
      <c r="E30" s="21">
        <v>10</v>
      </c>
      <c r="F30" s="21">
        <v>10</v>
      </c>
      <c r="G30" s="21">
        <v>10</v>
      </c>
      <c r="H30" s="21">
        <v>10</v>
      </c>
      <c r="I30" s="21">
        <v>10</v>
      </c>
      <c r="J30" s="21">
        <v>10</v>
      </c>
      <c r="K30" s="21">
        <v>10</v>
      </c>
      <c r="L30" s="21">
        <v>10</v>
      </c>
      <c r="M30" s="21">
        <v>10</v>
      </c>
      <c r="N30" s="21">
        <v>10</v>
      </c>
      <c r="O30" s="21">
        <f t="shared" si="5"/>
        <v>100</v>
      </c>
      <c r="P30" s="39">
        <f t="shared" si="6"/>
        <v>30</v>
      </c>
      <c r="Q30" s="21">
        <v>10</v>
      </c>
      <c r="R30" s="21">
        <v>0</v>
      </c>
      <c r="S30" s="21">
        <v>10</v>
      </c>
      <c r="T30" s="21">
        <v>0</v>
      </c>
      <c r="U30" s="21">
        <v>9</v>
      </c>
      <c r="V30" s="21">
        <v>10</v>
      </c>
      <c r="W30" s="21">
        <v>10</v>
      </c>
      <c r="X30" s="21">
        <v>10</v>
      </c>
      <c r="Y30" s="21">
        <v>10</v>
      </c>
      <c r="Z30" s="21">
        <v>10</v>
      </c>
      <c r="AA30" s="21">
        <f t="shared" si="7"/>
        <v>79</v>
      </c>
      <c r="AB30" s="39">
        <f t="shared" si="8"/>
        <v>23.7</v>
      </c>
      <c r="AC30" s="21">
        <v>6.85</v>
      </c>
      <c r="AD30" s="39">
        <v>15.8</v>
      </c>
      <c r="AE30" s="21">
        <v>10.8</v>
      </c>
      <c r="AF30" s="39">
        <v>20</v>
      </c>
      <c r="AG30" s="39">
        <f t="shared" si="9"/>
        <v>89.5</v>
      </c>
      <c r="AH30" s="47"/>
    </row>
    <row r="31" spans="1:34" ht="14.1" customHeight="1" x14ac:dyDescent="0.15">
      <c r="A31" s="18">
        <v>7</v>
      </c>
      <c r="B31" s="63" t="s">
        <v>93</v>
      </c>
      <c r="C31" s="63" t="s">
        <v>25</v>
      </c>
      <c r="D31" s="64" t="s">
        <v>173</v>
      </c>
      <c r="E31" s="21">
        <v>9</v>
      </c>
      <c r="F31" s="21">
        <v>9</v>
      </c>
      <c r="G31" s="21">
        <v>9</v>
      </c>
      <c r="H31" s="21">
        <v>0</v>
      </c>
      <c r="I31" s="21">
        <v>10</v>
      </c>
      <c r="J31" s="21">
        <v>10</v>
      </c>
      <c r="K31" s="21">
        <v>10</v>
      </c>
      <c r="L31" s="21">
        <v>10</v>
      </c>
      <c r="M31" s="21">
        <v>10</v>
      </c>
      <c r="N31" s="21">
        <v>10</v>
      </c>
      <c r="O31" s="21">
        <f t="shared" si="5"/>
        <v>87</v>
      </c>
      <c r="P31" s="39">
        <f t="shared" si="6"/>
        <v>26.1</v>
      </c>
      <c r="Q31" s="21">
        <v>8</v>
      </c>
      <c r="R31" s="21">
        <v>0</v>
      </c>
      <c r="S31" s="21">
        <v>8</v>
      </c>
      <c r="T31" s="21">
        <v>9</v>
      </c>
      <c r="U31" s="21">
        <v>8</v>
      </c>
      <c r="V31" s="21">
        <v>9</v>
      </c>
      <c r="W31" s="21">
        <v>8</v>
      </c>
      <c r="X31" s="21">
        <v>9</v>
      </c>
      <c r="Y31" s="21">
        <v>9</v>
      </c>
      <c r="Z31" s="21">
        <v>9</v>
      </c>
      <c r="AA31" s="21">
        <f t="shared" si="7"/>
        <v>77</v>
      </c>
      <c r="AB31" s="39">
        <f t="shared" si="8"/>
        <v>23.1</v>
      </c>
      <c r="AC31" s="21">
        <v>7.55</v>
      </c>
      <c r="AD31" s="39">
        <v>18.600000000000001</v>
      </c>
      <c r="AE31" s="21">
        <v>11.2</v>
      </c>
      <c r="AF31" s="39">
        <v>20</v>
      </c>
      <c r="AG31" s="39">
        <f t="shared" si="9"/>
        <v>87.8</v>
      </c>
      <c r="AH31" s="47"/>
    </row>
    <row r="32" spans="1:34" ht="14.1" customHeight="1" x14ac:dyDescent="0.15">
      <c r="A32" s="18">
        <v>8</v>
      </c>
      <c r="B32" s="63" t="s">
        <v>94</v>
      </c>
      <c r="C32" s="63" t="s">
        <v>25</v>
      </c>
      <c r="D32" s="64" t="s">
        <v>174</v>
      </c>
      <c r="E32" s="21">
        <v>9</v>
      </c>
      <c r="F32" s="21">
        <v>10</v>
      </c>
      <c r="G32" s="21">
        <v>10</v>
      </c>
      <c r="H32" s="21">
        <v>0</v>
      </c>
      <c r="I32" s="21">
        <v>0</v>
      </c>
      <c r="J32" s="21">
        <v>10</v>
      </c>
      <c r="K32" s="21">
        <v>10</v>
      </c>
      <c r="L32" s="21">
        <v>10</v>
      </c>
      <c r="M32" s="21">
        <v>10</v>
      </c>
      <c r="N32" s="21">
        <v>9</v>
      </c>
      <c r="O32" s="21">
        <f t="shared" si="5"/>
        <v>78</v>
      </c>
      <c r="P32" s="39">
        <f t="shared" si="6"/>
        <v>23.4</v>
      </c>
      <c r="Q32" s="21">
        <v>0</v>
      </c>
      <c r="R32" s="21">
        <v>8</v>
      </c>
      <c r="S32" s="21">
        <v>0</v>
      </c>
      <c r="T32" s="21">
        <v>10</v>
      </c>
      <c r="U32" s="21">
        <v>10</v>
      </c>
      <c r="V32" s="21">
        <v>10</v>
      </c>
      <c r="W32" s="21">
        <v>10</v>
      </c>
      <c r="X32" s="21">
        <v>0</v>
      </c>
      <c r="Y32" s="21">
        <v>9</v>
      </c>
      <c r="Z32" s="21">
        <v>9</v>
      </c>
      <c r="AA32" s="21">
        <f t="shared" si="7"/>
        <v>66</v>
      </c>
      <c r="AB32" s="39">
        <f t="shared" si="8"/>
        <v>19.8</v>
      </c>
      <c r="AC32" s="21">
        <v>6.47</v>
      </c>
      <c r="AD32" s="39">
        <v>14.2</v>
      </c>
      <c r="AE32" s="21">
        <v>11.4</v>
      </c>
      <c r="AF32" s="39">
        <v>20</v>
      </c>
      <c r="AG32" s="39">
        <f t="shared" si="9"/>
        <v>77.400000000000006</v>
      </c>
      <c r="AH32" s="47"/>
    </row>
    <row r="33" spans="1:34" ht="14.1" customHeight="1" x14ac:dyDescent="0.15">
      <c r="A33" s="18">
        <v>9</v>
      </c>
      <c r="B33" s="21"/>
      <c r="C33" s="21"/>
      <c r="D33" s="23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>
        <f t="shared" si="5"/>
        <v>0</v>
      </c>
      <c r="P33" s="39">
        <f t="shared" si="6"/>
        <v>0</v>
      </c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>
        <f t="shared" si="7"/>
        <v>0</v>
      </c>
      <c r="AB33" s="39">
        <f t="shared" si="8"/>
        <v>0</v>
      </c>
      <c r="AC33" s="21"/>
      <c r="AD33" s="39"/>
      <c r="AE33" s="21"/>
      <c r="AF33" s="39"/>
      <c r="AG33" s="39">
        <f t="shared" si="9"/>
        <v>0</v>
      </c>
      <c r="AH33" s="47"/>
    </row>
    <row r="34" spans="1:34" ht="14.1" customHeight="1" x14ac:dyDescent="0.15">
      <c r="A34" s="4">
        <v>10</v>
      </c>
      <c r="B34" s="27"/>
      <c r="C34" s="27"/>
      <c r="D34" s="26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5">
        <f t="shared" si="5"/>
        <v>0</v>
      </c>
      <c r="P34" s="40">
        <f t="shared" si="6"/>
        <v>0</v>
      </c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5">
        <f t="shared" si="7"/>
        <v>0</v>
      </c>
      <c r="AB34" s="40">
        <f t="shared" si="8"/>
        <v>0</v>
      </c>
      <c r="AC34" s="44"/>
      <c r="AD34" s="45"/>
      <c r="AE34" s="44"/>
      <c r="AF34" s="45"/>
      <c r="AG34" s="40">
        <f t="shared" si="9"/>
        <v>0</v>
      </c>
      <c r="AH34" s="48"/>
    </row>
    <row r="35" spans="1:34" ht="14.1" customHeight="1" x14ac:dyDescent="0.15">
      <c r="A35" s="28"/>
      <c r="B35" s="30"/>
      <c r="C35" s="30"/>
      <c r="D35" s="29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41"/>
      <c r="AC35" s="41"/>
      <c r="AD35" s="41"/>
      <c r="AE35" s="41"/>
      <c r="AF35" s="79" t="s">
        <v>30</v>
      </c>
      <c r="AG35" s="81">
        <f>SUM(AG25:AG34)</f>
        <v>531.29999999999995</v>
      </c>
      <c r="AH35" s="41"/>
    </row>
    <row r="36" spans="1:34" ht="14.1" customHeight="1" x14ac:dyDescent="0.1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F36" s="79"/>
      <c r="AG36" s="81"/>
    </row>
  </sheetData>
  <mergeCells count="34">
    <mergeCell ref="A1:AH2"/>
    <mergeCell ref="A20:AH21"/>
    <mergeCell ref="AF16:AF17"/>
    <mergeCell ref="AF35:AF36"/>
    <mergeCell ref="AG4:AG5"/>
    <mergeCell ref="AG16:AG17"/>
    <mergeCell ref="AG23:AG24"/>
    <mergeCell ref="AG35:AG36"/>
    <mergeCell ref="A22:B22"/>
    <mergeCell ref="C22:D22"/>
    <mergeCell ref="E22:Z22"/>
    <mergeCell ref="AB22:AH22"/>
    <mergeCell ref="E23:N23"/>
    <mergeCell ref="O23:P23"/>
    <mergeCell ref="Q23:Z23"/>
    <mergeCell ref="AA23:AB23"/>
    <mergeCell ref="A23:A24"/>
    <mergeCell ref="B23:B24"/>
    <mergeCell ref="C23:C24"/>
    <mergeCell ref="D23:D24"/>
    <mergeCell ref="AH23:AH24"/>
    <mergeCell ref="A3:B3"/>
    <mergeCell ref="C3:D3"/>
    <mergeCell ref="E3:Z3"/>
    <mergeCell ref="AB3:AH3"/>
    <mergeCell ref="E4:N4"/>
    <mergeCell ref="O4:P4"/>
    <mergeCell ref="Q4:Z4"/>
    <mergeCell ref="AA4:AB4"/>
    <mergeCell ref="A4:A5"/>
    <mergeCell ref="B4:B5"/>
    <mergeCell ref="C4:C5"/>
    <mergeCell ref="D4:D5"/>
    <mergeCell ref="AH4:AH5"/>
  </mergeCells>
  <phoneticPr fontId="19" type="noConversion"/>
  <pageMargins left="0.511811023622047" right="0.39370078740157499" top="0.55118110236220497" bottom="0.39370078740157499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topLeftCell="A13" zoomScale="81" zoomScaleNormal="81" workbookViewId="0">
      <selection activeCell="D23" sqref="D23:D24"/>
    </sheetView>
  </sheetViews>
  <sheetFormatPr defaultColWidth="9" defaultRowHeight="13.5" x14ac:dyDescent="0.15"/>
  <cols>
    <col min="1" max="1" width="3.625" customWidth="1"/>
    <col min="2" max="2" width="7.625" customWidth="1"/>
    <col min="3" max="3" width="4.625" customWidth="1"/>
    <col min="4" max="4" width="18.625" customWidth="1"/>
    <col min="5" max="14" width="2.625" customWidth="1"/>
    <col min="15" max="16" width="4.625" customWidth="1"/>
    <col min="17" max="26" width="2.625" customWidth="1"/>
    <col min="27" max="28" width="4.625" customWidth="1"/>
    <col min="29" max="29" width="6.625" customWidth="1"/>
    <col min="30" max="30" width="4.625" customWidth="1"/>
    <col min="31" max="31" width="6.625" customWidth="1"/>
    <col min="32" max="32" width="5.625" customWidth="1"/>
    <col min="33" max="33" width="6.125" customWidth="1"/>
    <col min="34" max="34" width="4.75" customWidth="1"/>
  </cols>
  <sheetData>
    <row r="1" spans="1:34" ht="14.1" customHeight="1" x14ac:dyDescent="0.15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</row>
    <row r="2" spans="1:34" ht="14.1" customHeight="1" x14ac:dyDescent="0.15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</row>
    <row r="3" spans="1:34" ht="14.1" customHeight="1" x14ac:dyDescent="0.15">
      <c r="A3" s="67" t="s">
        <v>1</v>
      </c>
      <c r="B3" s="67"/>
      <c r="C3" s="68" t="s">
        <v>95</v>
      </c>
      <c r="D3" s="68"/>
      <c r="E3" s="69" t="s">
        <v>96</v>
      </c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1"/>
      <c r="AB3" s="69" t="s">
        <v>97</v>
      </c>
      <c r="AC3" s="69"/>
      <c r="AD3" s="69"/>
      <c r="AE3" s="69"/>
      <c r="AF3" s="69"/>
      <c r="AG3" s="69"/>
      <c r="AH3" s="69"/>
    </row>
    <row r="4" spans="1:34" ht="14.1" customHeight="1" x14ac:dyDescent="0.15">
      <c r="A4" s="73" t="s">
        <v>5</v>
      </c>
      <c r="B4" s="71" t="s">
        <v>6</v>
      </c>
      <c r="C4" s="71" t="s">
        <v>7</v>
      </c>
      <c r="D4" s="76" t="s">
        <v>175</v>
      </c>
      <c r="E4" s="70" t="s">
        <v>9</v>
      </c>
      <c r="F4" s="71"/>
      <c r="G4" s="71"/>
      <c r="H4" s="71"/>
      <c r="I4" s="71"/>
      <c r="J4" s="71"/>
      <c r="K4" s="71"/>
      <c r="L4" s="71"/>
      <c r="M4" s="71"/>
      <c r="N4" s="71"/>
      <c r="O4" s="72" t="s">
        <v>10</v>
      </c>
      <c r="P4" s="72"/>
      <c r="Q4" s="71" t="s">
        <v>11</v>
      </c>
      <c r="R4" s="71"/>
      <c r="S4" s="71"/>
      <c r="T4" s="71"/>
      <c r="U4" s="71"/>
      <c r="V4" s="71"/>
      <c r="W4" s="71"/>
      <c r="X4" s="71"/>
      <c r="Y4" s="71"/>
      <c r="Z4" s="71"/>
      <c r="AA4" s="72" t="s">
        <v>10</v>
      </c>
      <c r="AB4" s="72"/>
      <c r="AC4" s="3" t="s">
        <v>12</v>
      </c>
      <c r="AD4" s="37" t="s">
        <v>10</v>
      </c>
      <c r="AE4" s="3" t="s">
        <v>13</v>
      </c>
      <c r="AF4" s="37" t="s">
        <v>10</v>
      </c>
      <c r="AG4" s="72" t="s">
        <v>14</v>
      </c>
      <c r="AH4" s="82" t="s">
        <v>15</v>
      </c>
    </row>
    <row r="5" spans="1:34" ht="14.1" customHeight="1" x14ac:dyDescent="0.15">
      <c r="A5" s="88"/>
      <c r="B5" s="89"/>
      <c r="C5" s="89"/>
      <c r="D5" s="90"/>
      <c r="E5" s="21">
        <v>1</v>
      </c>
      <c r="F5" s="21">
        <v>2</v>
      </c>
      <c r="G5" s="21">
        <v>3</v>
      </c>
      <c r="H5" s="21">
        <v>4</v>
      </c>
      <c r="I5" s="21">
        <v>5</v>
      </c>
      <c r="J5" s="21">
        <v>6</v>
      </c>
      <c r="K5" s="21">
        <v>7</v>
      </c>
      <c r="L5" s="21">
        <v>8</v>
      </c>
      <c r="M5" s="21">
        <v>9</v>
      </c>
      <c r="N5" s="21">
        <v>10</v>
      </c>
      <c r="O5" s="55" t="s">
        <v>16</v>
      </c>
      <c r="P5" s="56">
        <v>0.3</v>
      </c>
      <c r="Q5" s="21">
        <v>1</v>
      </c>
      <c r="R5" s="21">
        <v>2</v>
      </c>
      <c r="S5" s="21">
        <v>3</v>
      </c>
      <c r="T5" s="21">
        <v>4</v>
      </c>
      <c r="U5" s="21">
        <v>5</v>
      </c>
      <c r="V5" s="21">
        <v>6</v>
      </c>
      <c r="W5" s="21">
        <v>7</v>
      </c>
      <c r="X5" s="21">
        <v>8</v>
      </c>
      <c r="Y5" s="21">
        <v>9</v>
      </c>
      <c r="Z5" s="21">
        <v>10</v>
      </c>
      <c r="AA5" s="55" t="s">
        <v>16</v>
      </c>
      <c r="AB5" s="56">
        <v>0.3</v>
      </c>
      <c r="AC5" s="21" t="s">
        <v>17</v>
      </c>
      <c r="AD5" s="56">
        <v>0.2</v>
      </c>
      <c r="AE5" s="21" t="s">
        <v>17</v>
      </c>
      <c r="AF5" s="56">
        <v>0.2</v>
      </c>
      <c r="AG5" s="91"/>
      <c r="AH5" s="95"/>
    </row>
    <row r="6" spans="1:34" ht="14.1" customHeight="1" x14ac:dyDescent="0.15">
      <c r="A6" s="18">
        <v>1</v>
      </c>
      <c r="B6" s="19" t="s">
        <v>98</v>
      </c>
      <c r="C6" s="19" t="s">
        <v>19</v>
      </c>
      <c r="D6" s="53" t="s">
        <v>176</v>
      </c>
      <c r="E6" s="21">
        <v>9</v>
      </c>
      <c r="F6" s="21">
        <v>9</v>
      </c>
      <c r="G6" s="21">
        <v>8</v>
      </c>
      <c r="H6" s="21">
        <v>8</v>
      </c>
      <c r="I6" s="21">
        <v>0</v>
      </c>
      <c r="J6" s="21">
        <v>9</v>
      </c>
      <c r="K6" s="21">
        <v>8</v>
      </c>
      <c r="L6" s="21">
        <v>0</v>
      </c>
      <c r="M6" s="21">
        <v>0</v>
      </c>
      <c r="N6" s="21">
        <v>8</v>
      </c>
      <c r="O6" s="21">
        <f>SUM(E6:N6)</f>
        <v>59</v>
      </c>
      <c r="P6" s="39">
        <f>O6*0.3</f>
        <v>17.7</v>
      </c>
      <c r="Q6" s="21">
        <v>0</v>
      </c>
      <c r="R6" s="21">
        <v>0</v>
      </c>
      <c r="S6" s="21">
        <v>8</v>
      </c>
      <c r="T6" s="21">
        <v>9</v>
      </c>
      <c r="U6" s="21">
        <v>9</v>
      </c>
      <c r="V6" s="21">
        <v>8</v>
      </c>
      <c r="W6" s="21">
        <v>0</v>
      </c>
      <c r="X6" s="21">
        <v>0</v>
      </c>
      <c r="Y6" s="21">
        <v>8</v>
      </c>
      <c r="Z6" s="21">
        <v>0</v>
      </c>
      <c r="AA6" s="21">
        <f>SUM(Q6:Z6)</f>
        <v>42</v>
      </c>
      <c r="AB6" s="39">
        <f>AA6*0.3</f>
        <v>12.6</v>
      </c>
      <c r="AC6" s="21">
        <v>8.6</v>
      </c>
      <c r="AD6" s="39">
        <v>17.2</v>
      </c>
      <c r="AE6" s="21">
        <v>17.5</v>
      </c>
      <c r="AF6" s="39">
        <v>20</v>
      </c>
      <c r="AG6" s="39">
        <f>P6+AB6+AD6+AF6</f>
        <v>67.5</v>
      </c>
      <c r="AH6" s="47"/>
    </row>
    <row r="7" spans="1:34" ht="14.1" customHeight="1" x14ac:dyDescent="0.15">
      <c r="A7" s="18">
        <v>2</v>
      </c>
      <c r="B7" s="19" t="s">
        <v>99</v>
      </c>
      <c r="C7" s="19" t="s">
        <v>19</v>
      </c>
      <c r="D7" s="53" t="s">
        <v>177</v>
      </c>
      <c r="E7" s="21">
        <v>9</v>
      </c>
      <c r="F7" s="21">
        <v>9</v>
      </c>
      <c r="G7" s="21">
        <v>9</v>
      </c>
      <c r="H7" s="21">
        <v>0</v>
      </c>
      <c r="I7" s="21">
        <v>9</v>
      </c>
      <c r="J7" s="21">
        <v>9</v>
      </c>
      <c r="K7" s="21">
        <v>9</v>
      </c>
      <c r="L7" s="21">
        <v>0</v>
      </c>
      <c r="M7" s="21">
        <v>9</v>
      </c>
      <c r="N7" s="21">
        <v>9</v>
      </c>
      <c r="O7" s="21">
        <f t="shared" ref="O7:O15" si="0">SUM(E7:N7)</f>
        <v>72</v>
      </c>
      <c r="P7" s="39">
        <f t="shared" ref="P7:P15" si="1">O7*0.3</f>
        <v>21.6</v>
      </c>
      <c r="Q7" s="21">
        <v>0</v>
      </c>
      <c r="R7" s="21">
        <v>0</v>
      </c>
      <c r="S7" s="21">
        <v>8</v>
      </c>
      <c r="T7" s="21">
        <v>8</v>
      </c>
      <c r="U7" s="21">
        <v>0</v>
      </c>
      <c r="V7" s="21">
        <v>0</v>
      </c>
      <c r="W7" s="21">
        <v>8</v>
      </c>
      <c r="X7" s="21">
        <v>8</v>
      </c>
      <c r="Y7" s="21">
        <v>8</v>
      </c>
      <c r="Z7" s="21">
        <v>8</v>
      </c>
      <c r="AA7" s="21">
        <f t="shared" ref="AA7:AA15" si="2">SUM(Q7:Z7)</f>
        <v>48</v>
      </c>
      <c r="AB7" s="39">
        <f t="shared" ref="AB7:AB15" si="3">AA7*0.3</f>
        <v>14.4</v>
      </c>
      <c r="AC7" s="21">
        <v>8.15</v>
      </c>
      <c r="AD7" s="39">
        <v>15.4</v>
      </c>
      <c r="AE7" s="21">
        <v>17.899999999999999</v>
      </c>
      <c r="AF7" s="39">
        <v>20</v>
      </c>
      <c r="AG7" s="39">
        <f>P7+AB7+AD7+AF7</f>
        <v>71.400000000000006</v>
      </c>
      <c r="AH7" s="47"/>
    </row>
    <row r="8" spans="1:34" ht="14.1" customHeight="1" x14ac:dyDescent="0.15">
      <c r="A8" s="18">
        <v>3</v>
      </c>
      <c r="B8" s="19" t="s">
        <v>100</v>
      </c>
      <c r="C8" s="19" t="s">
        <v>19</v>
      </c>
      <c r="D8" s="53" t="s">
        <v>176</v>
      </c>
      <c r="E8" s="21"/>
      <c r="F8" s="21"/>
      <c r="G8" s="21"/>
      <c r="H8" s="21"/>
      <c r="I8" s="21"/>
      <c r="J8" s="21"/>
      <c r="K8" s="21"/>
      <c r="L8" s="21"/>
      <c r="M8" s="21"/>
      <c r="N8" s="21"/>
      <c r="O8" s="21">
        <f t="shared" si="0"/>
        <v>0</v>
      </c>
      <c r="P8" s="39">
        <f t="shared" si="1"/>
        <v>0</v>
      </c>
      <c r="Q8" s="21"/>
      <c r="R8" s="21"/>
      <c r="S8" s="21"/>
      <c r="T8" s="21"/>
      <c r="U8" s="21"/>
      <c r="V8" s="21"/>
      <c r="W8" s="21"/>
      <c r="X8" s="21"/>
      <c r="Y8" s="21"/>
      <c r="Z8" s="21"/>
      <c r="AA8" s="21">
        <f t="shared" si="2"/>
        <v>0</v>
      </c>
      <c r="AB8" s="39">
        <f t="shared" si="3"/>
        <v>0</v>
      </c>
      <c r="AC8" s="21"/>
      <c r="AD8" s="39"/>
      <c r="AE8" s="21"/>
      <c r="AF8" s="39"/>
      <c r="AG8" s="39">
        <f t="shared" ref="AG8:AG15" si="4">P8*+AB8+AD8+AF8</f>
        <v>0</v>
      </c>
      <c r="AH8" s="47"/>
    </row>
    <row r="9" spans="1:34" ht="14.1" customHeight="1" x14ac:dyDescent="0.15">
      <c r="A9" s="18">
        <v>4</v>
      </c>
      <c r="B9" s="19" t="s">
        <v>101</v>
      </c>
      <c r="C9" s="19" t="s">
        <v>19</v>
      </c>
      <c r="D9" s="53" t="s">
        <v>177</v>
      </c>
      <c r="E9" s="21">
        <v>0</v>
      </c>
      <c r="F9" s="21">
        <v>5</v>
      </c>
      <c r="G9" s="21">
        <v>5</v>
      </c>
      <c r="H9" s="21">
        <v>5</v>
      </c>
      <c r="I9" s="21">
        <v>5</v>
      </c>
      <c r="J9" s="21">
        <v>0</v>
      </c>
      <c r="K9" s="21">
        <v>5</v>
      </c>
      <c r="L9" s="21">
        <v>5</v>
      </c>
      <c r="M9" s="21">
        <v>5</v>
      </c>
      <c r="N9" s="21">
        <v>0</v>
      </c>
      <c r="O9" s="21">
        <f t="shared" si="0"/>
        <v>35</v>
      </c>
      <c r="P9" s="39">
        <f t="shared" si="1"/>
        <v>10.5</v>
      </c>
      <c r="Q9" s="21">
        <v>5</v>
      </c>
      <c r="R9" s="21">
        <v>0</v>
      </c>
      <c r="S9" s="21">
        <v>0</v>
      </c>
      <c r="T9" s="21">
        <v>5</v>
      </c>
      <c r="U9" s="21">
        <v>0</v>
      </c>
      <c r="V9" s="21">
        <v>5</v>
      </c>
      <c r="W9" s="21">
        <v>5</v>
      </c>
      <c r="X9" s="21">
        <v>5</v>
      </c>
      <c r="Y9" s="21">
        <v>0</v>
      </c>
      <c r="Z9" s="21">
        <v>0</v>
      </c>
      <c r="AA9" s="21">
        <f t="shared" si="2"/>
        <v>25</v>
      </c>
      <c r="AB9" s="39">
        <f t="shared" si="3"/>
        <v>7.5</v>
      </c>
      <c r="AC9" s="21">
        <v>8.3000000000000007</v>
      </c>
      <c r="AD9" s="39">
        <v>16</v>
      </c>
      <c r="AE9" s="21">
        <v>17.2</v>
      </c>
      <c r="AF9" s="39">
        <v>20</v>
      </c>
      <c r="AG9" s="39">
        <f>P9+AB9+AD9+AF9</f>
        <v>54</v>
      </c>
      <c r="AH9" s="47"/>
    </row>
    <row r="10" spans="1:34" ht="14.1" customHeight="1" x14ac:dyDescent="0.15">
      <c r="A10" s="18">
        <v>5</v>
      </c>
      <c r="B10" s="19" t="s">
        <v>102</v>
      </c>
      <c r="C10" s="19" t="s">
        <v>19</v>
      </c>
      <c r="D10" s="53" t="s">
        <v>177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>
        <f t="shared" si="0"/>
        <v>0</v>
      </c>
      <c r="P10" s="39">
        <f t="shared" si="1"/>
        <v>0</v>
      </c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>
        <f t="shared" si="2"/>
        <v>0</v>
      </c>
      <c r="AB10" s="39">
        <f t="shared" si="3"/>
        <v>0</v>
      </c>
      <c r="AC10" s="21"/>
      <c r="AD10" s="39"/>
      <c r="AE10" s="21"/>
      <c r="AF10" s="39"/>
      <c r="AG10" s="39">
        <f t="shared" si="4"/>
        <v>0</v>
      </c>
      <c r="AH10" s="47"/>
    </row>
    <row r="11" spans="1:34" ht="14.1" customHeight="1" x14ac:dyDescent="0.15">
      <c r="A11" s="18">
        <v>6</v>
      </c>
      <c r="B11" s="19" t="s">
        <v>103</v>
      </c>
      <c r="C11" s="19" t="s">
        <v>25</v>
      </c>
      <c r="D11" s="53" t="s">
        <v>104</v>
      </c>
      <c r="E11" s="21">
        <v>0</v>
      </c>
      <c r="F11" s="21">
        <v>0</v>
      </c>
      <c r="G11" s="21">
        <v>7</v>
      </c>
      <c r="H11" s="21">
        <v>7</v>
      </c>
      <c r="I11" s="21">
        <v>7</v>
      </c>
      <c r="J11" s="21">
        <v>7</v>
      </c>
      <c r="K11" s="21">
        <v>7</v>
      </c>
      <c r="L11" s="21">
        <v>7</v>
      </c>
      <c r="M11" s="21">
        <v>7</v>
      </c>
      <c r="N11" s="21">
        <v>7</v>
      </c>
      <c r="O11" s="21">
        <f t="shared" si="0"/>
        <v>56</v>
      </c>
      <c r="P11" s="39">
        <f t="shared" si="1"/>
        <v>16.8</v>
      </c>
      <c r="Q11" s="21">
        <v>0</v>
      </c>
      <c r="R11" s="21">
        <v>7</v>
      </c>
      <c r="S11" s="21">
        <v>0</v>
      </c>
      <c r="T11" s="21">
        <v>0</v>
      </c>
      <c r="U11" s="21">
        <v>0</v>
      </c>
      <c r="V11" s="21">
        <v>7</v>
      </c>
      <c r="W11" s="21">
        <v>0</v>
      </c>
      <c r="X11" s="21">
        <v>0</v>
      </c>
      <c r="Y11" s="21">
        <v>7</v>
      </c>
      <c r="Z11" s="21">
        <v>7</v>
      </c>
      <c r="AA11" s="21">
        <f t="shared" si="2"/>
        <v>28</v>
      </c>
      <c r="AB11" s="39">
        <f t="shared" si="3"/>
        <v>8.4</v>
      </c>
      <c r="AC11" s="21">
        <v>7.85</v>
      </c>
      <c r="AD11" s="39">
        <v>19.8</v>
      </c>
      <c r="AE11" s="21">
        <v>11.7</v>
      </c>
      <c r="AF11" s="39">
        <v>20</v>
      </c>
      <c r="AG11" s="39">
        <f>P11+AB11+AD11+AF11</f>
        <v>65</v>
      </c>
      <c r="AH11" s="47"/>
    </row>
    <row r="12" spans="1:34" ht="14.1" customHeight="1" x14ac:dyDescent="0.15">
      <c r="A12" s="18">
        <v>7</v>
      </c>
      <c r="B12" s="21"/>
      <c r="C12" s="21"/>
      <c r="D12" s="118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>
        <f t="shared" si="0"/>
        <v>0</v>
      </c>
      <c r="P12" s="39">
        <f t="shared" si="1"/>
        <v>0</v>
      </c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>
        <f t="shared" si="2"/>
        <v>0</v>
      </c>
      <c r="AB12" s="39">
        <f t="shared" si="3"/>
        <v>0</v>
      </c>
      <c r="AC12" s="21"/>
      <c r="AD12" s="39"/>
      <c r="AE12" s="21"/>
      <c r="AF12" s="39"/>
      <c r="AG12" s="39">
        <f t="shared" si="4"/>
        <v>0</v>
      </c>
      <c r="AH12" s="47"/>
    </row>
    <row r="13" spans="1:34" ht="14.1" customHeight="1" x14ac:dyDescent="0.15">
      <c r="A13" s="18">
        <v>8</v>
      </c>
      <c r="B13" s="21"/>
      <c r="C13" s="21"/>
      <c r="D13" s="118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>
        <f t="shared" si="0"/>
        <v>0</v>
      </c>
      <c r="P13" s="39">
        <f t="shared" si="1"/>
        <v>0</v>
      </c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>
        <f t="shared" si="2"/>
        <v>0</v>
      </c>
      <c r="AB13" s="39">
        <f t="shared" si="3"/>
        <v>0</v>
      </c>
      <c r="AC13" s="21"/>
      <c r="AD13" s="39"/>
      <c r="AE13" s="21"/>
      <c r="AF13" s="39"/>
      <c r="AG13" s="39">
        <f t="shared" si="4"/>
        <v>0</v>
      </c>
      <c r="AH13" s="47"/>
    </row>
    <row r="14" spans="1:34" ht="14.1" customHeight="1" x14ac:dyDescent="0.15">
      <c r="A14" s="18">
        <v>9</v>
      </c>
      <c r="B14" s="21"/>
      <c r="C14" s="21"/>
      <c r="D14" s="118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>
        <f t="shared" si="0"/>
        <v>0</v>
      </c>
      <c r="P14" s="39">
        <f t="shared" si="1"/>
        <v>0</v>
      </c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>
        <f t="shared" si="2"/>
        <v>0</v>
      </c>
      <c r="AB14" s="39">
        <f t="shared" si="3"/>
        <v>0</v>
      </c>
      <c r="AC14" s="21"/>
      <c r="AD14" s="39"/>
      <c r="AE14" s="21"/>
      <c r="AF14" s="39"/>
      <c r="AG14" s="39">
        <f t="shared" si="4"/>
        <v>0</v>
      </c>
      <c r="AH14" s="47"/>
    </row>
    <row r="15" spans="1:34" ht="14.1" customHeight="1" x14ac:dyDescent="0.15">
      <c r="A15" s="4">
        <v>10</v>
      </c>
      <c r="B15" s="27"/>
      <c r="C15" s="27"/>
      <c r="D15" s="119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5">
        <f t="shared" si="0"/>
        <v>0</v>
      </c>
      <c r="P15" s="40">
        <f t="shared" si="1"/>
        <v>0</v>
      </c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5">
        <f t="shared" si="2"/>
        <v>0</v>
      </c>
      <c r="AB15" s="40">
        <f t="shared" si="3"/>
        <v>0</v>
      </c>
      <c r="AC15" s="44"/>
      <c r="AD15" s="45"/>
      <c r="AE15" s="44"/>
      <c r="AF15" s="45"/>
      <c r="AG15" s="40">
        <f t="shared" si="4"/>
        <v>0</v>
      </c>
      <c r="AH15" s="48"/>
    </row>
    <row r="16" spans="1:34" ht="14.1" customHeight="1" x14ac:dyDescent="0.15">
      <c r="A16" s="28"/>
      <c r="B16" s="30"/>
      <c r="C16" s="30"/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41"/>
      <c r="AC16" s="41"/>
      <c r="AD16" s="41"/>
      <c r="AE16" s="41"/>
      <c r="AF16" s="78" t="s">
        <v>30</v>
      </c>
      <c r="AG16" s="92">
        <f>SUM(AG6:AG15)</f>
        <v>257.89999999999998</v>
      </c>
      <c r="AH16" s="41"/>
    </row>
    <row r="17" spans="1:34" ht="14.1" customHeight="1" x14ac:dyDescent="0.1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F17" s="79"/>
      <c r="AG17" s="93"/>
    </row>
    <row r="18" spans="1:34" ht="14.1" customHeight="1" x14ac:dyDescent="0.1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F18" s="49"/>
      <c r="AG18" s="58"/>
    </row>
    <row r="19" spans="1:34" ht="14.1" customHeight="1" x14ac:dyDescent="0.1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F19" s="49"/>
      <c r="AG19" s="58"/>
    </row>
    <row r="20" spans="1:34" ht="14.1" customHeight="1" x14ac:dyDescent="0.15">
      <c r="A20" s="84" t="s">
        <v>0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</row>
    <row r="21" spans="1:34" ht="14.1" customHeight="1" x14ac:dyDescent="0.15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</row>
    <row r="22" spans="1:34" ht="14.1" customHeight="1" x14ac:dyDescent="0.15">
      <c r="A22" s="67" t="s">
        <v>1</v>
      </c>
      <c r="B22" s="67"/>
      <c r="C22" s="69" t="s">
        <v>105</v>
      </c>
      <c r="D22" s="69"/>
      <c r="E22" s="69" t="s">
        <v>106</v>
      </c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1"/>
      <c r="AB22" s="69" t="s">
        <v>107</v>
      </c>
      <c r="AC22" s="69"/>
      <c r="AD22" s="69"/>
      <c r="AE22" s="69"/>
      <c r="AF22" s="69"/>
      <c r="AG22" s="69"/>
      <c r="AH22" s="69"/>
    </row>
    <row r="23" spans="1:34" ht="14.1" customHeight="1" x14ac:dyDescent="0.15">
      <c r="A23" s="73" t="s">
        <v>5</v>
      </c>
      <c r="B23" s="71" t="s">
        <v>6</v>
      </c>
      <c r="C23" s="71" t="s">
        <v>7</v>
      </c>
      <c r="D23" s="122" t="s">
        <v>188</v>
      </c>
      <c r="E23" s="70" t="s">
        <v>9</v>
      </c>
      <c r="F23" s="71"/>
      <c r="G23" s="71"/>
      <c r="H23" s="71"/>
      <c r="I23" s="71"/>
      <c r="J23" s="71"/>
      <c r="K23" s="71"/>
      <c r="L23" s="71"/>
      <c r="M23" s="71"/>
      <c r="N23" s="71"/>
      <c r="O23" s="72" t="s">
        <v>10</v>
      </c>
      <c r="P23" s="72"/>
      <c r="Q23" s="71" t="s">
        <v>11</v>
      </c>
      <c r="R23" s="71"/>
      <c r="S23" s="71"/>
      <c r="T23" s="71"/>
      <c r="U23" s="71"/>
      <c r="V23" s="71"/>
      <c r="W23" s="71"/>
      <c r="X23" s="71"/>
      <c r="Y23" s="71"/>
      <c r="Z23" s="71"/>
      <c r="AA23" s="72" t="s">
        <v>10</v>
      </c>
      <c r="AB23" s="72"/>
      <c r="AC23" s="3" t="s">
        <v>12</v>
      </c>
      <c r="AD23" s="37" t="s">
        <v>10</v>
      </c>
      <c r="AE23" s="3" t="s">
        <v>13</v>
      </c>
      <c r="AF23" s="37" t="s">
        <v>10</v>
      </c>
      <c r="AG23" s="72" t="s">
        <v>14</v>
      </c>
      <c r="AH23" s="82" t="s">
        <v>15</v>
      </c>
    </row>
    <row r="24" spans="1:34" ht="14.1" customHeight="1" x14ac:dyDescent="0.15">
      <c r="A24" s="74"/>
      <c r="B24" s="75"/>
      <c r="C24" s="75"/>
      <c r="D24" s="75"/>
      <c r="E24" s="5">
        <v>1</v>
      </c>
      <c r="F24" s="5">
        <v>2</v>
      </c>
      <c r="G24" s="5">
        <v>3</v>
      </c>
      <c r="H24" s="5">
        <v>4</v>
      </c>
      <c r="I24" s="5">
        <v>5</v>
      </c>
      <c r="J24" s="5">
        <v>6</v>
      </c>
      <c r="K24" s="5">
        <v>7</v>
      </c>
      <c r="L24" s="5">
        <v>8</v>
      </c>
      <c r="M24" s="5">
        <v>9</v>
      </c>
      <c r="N24" s="5">
        <v>10</v>
      </c>
      <c r="O24" s="12" t="s">
        <v>16</v>
      </c>
      <c r="P24" s="38">
        <v>0.3</v>
      </c>
      <c r="Q24" s="5">
        <v>1</v>
      </c>
      <c r="R24" s="5">
        <v>2</v>
      </c>
      <c r="S24" s="5">
        <v>3</v>
      </c>
      <c r="T24" s="5">
        <v>4</v>
      </c>
      <c r="U24" s="5">
        <v>5</v>
      </c>
      <c r="V24" s="5">
        <v>6</v>
      </c>
      <c r="W24" s="5">
        <v>7</v>
      </c>
      <c r="X24" s="5">
        <v>8</v>
      </c>
      <c r="Y24" s="5">
        <v>9</v>
      </c>
      <c r="Z24" s="5">
        <v>10</v>
      </c>
      <c r="AA24" s="12" t="s">
        <v>16</v>
      </c>
      <c r="AB24" s="38">
        <v>0.3</v>
      </c>
      <c r="AC24" s="5" t="s">
        <v>17</v>
      </c>
      <c r="AD24" s="38">
        <v>0.2</v>
      </c>
      <c r="AE24" s="5" t="s">
        <v>17</v>
      </c>
      <c r="AF24" s="38">
        <v>0.2</v>
      </c>
      <c r="AG24" s="80"/>
      <c r="AH24" s="83"/>
    </row>
    <row r="25" spans="1:34" ht="14.1" customHeight="1" x14ac:dyDescent="0.15">
      <c r="A25" s="2">
        <v>1</v>
      </c>
      <c r="B25" s="17" t="s">
        <v>108</v>
      </c>
      <c r="C25" s="17" t="s">
        <v>19</v>
      </c>
      <c r="D25" s="108" t="s">
        <v>178</v>
      </c>
      <c r="E25" s="3">
        <v>0</v>
      </c>
      <c r="F25" s="3">
        <v>10</v>
      </c>
      <c r="G25" s="3">
        <v>0</v>
      </c>
      <c r="H25" s="3">
        <v>10</v>
      </c>
      <c r="I25" s="3">
        <v>10</v>
      </c>
      <c r="J25" s="3">
        <v>0</v>
      </c>
      <c r="K25" s="3">
        <v>0</v>
      </c>
      <c r="L25" s="3">
        <v>10</v>
      </c>
      <c r="M25" s="3">
        <v>10</v>
      </c>
      <c r="N25" s="3">
        <v>10</v>
      </c>
      <c r="O25" s="3">
        <f>SUM(E25:N25)</f>
        <v>60</v>
      </c>
      <c r="P25" s="37">
        <f>O25*0.3</f>
        <v>18</v>
      </c>
      <c r="Q25" s="3">
        <v>8</v>
      </c>
      <c r="R25" s="3">
        <v>10</v>
      </c>
      <c r="S25" s="3">
        <v>10</v>
      </c>
      <c r="T25" s="3">
        <v>10</v>
      </c>
      <c r="U25" s="3">
        <v>10</v>
      </c>
      <c r="V25" s="3">
        <v>8</v>
      </c>
      <c r="W25" s="3">
        <v>0</v>
      </c>
      <c r="X25" s="3">
        <v>9</v>
      </c>
      <c r="Y25" s="3">
        <v>9</v>
      </c>
      <c r="Z25" s="3">
        <v>0</v>
      </c>
      <c r="AA25" s="3">
        <f>SUM(Q25:Z25)</f>
        <v>74</v>
      </c>
      <c r="AB25" s="37">
        <f>AA25*0.3</f>
        <v>22.2</v>
      </c>
      <c r="AC25" s="3">
        <v>9.1199999999999992</v>
      </c>
      <c r="AD25" s="37">
        <v>19.2</v>
      </c>
      <c r="AE25" s="3">
        <v>16</v>
      </c>
      <c r="AF25" s="37">
        <v>20</v>
      </c>
      <c r="AG25" s="37">
        <f>P25+AB25+AD25+AF25</f>
        <v>79.400000000000006</v>
      </c>
      <c r="AH25" s="46"/>
    </row>
    <row r="26" spans="1:34" ht="14.1" customHeight="1" x14ac:dyDescent="0.15">
      <c r="A26" s="18">
        <v>2</v>
      </c>
      <c r="B26" s="19" t="s">
        <v>109</v>
      </c>
      <c r="C26" s="19" t="s">
        <v>19</v>
      </c>
      <c r="D26" s="109" t="s">
        <v>179</v>
      </c>
      <c r="E26" s="21">
        <v>9</v>
      </c>
      <c r="F26" s="21">
        <v>9</v>
      </c>
      <c r="G26" s="21">
        <v>9</v>
      </c>
      <c r="H26" s="21">
        <v>9</v>
      </c>
      <c r="I26" s="21">
        <v>9</v>
      </c>
      <c r="J26" s="21">
        <v>9</v>
      </c>
      <c r="K26" s="21">
        <v>9</v>
      </c>
      <c r="L26" s="21">
        <v>9</v>
      </c>
      <c r="M26" s="21">
        <v>0</v>
      </c>
      <c r="N26" s="21">
        <v>9</v>
      </c>
      <c r="O26" s="21">
        <f t="shared" ref="O26:O34" si="5">SUM(E26:N26)</f>
        <v>81</v>
      </c>
      <c r="P26" s="39">
        <f t="shared" ref="P26:P34" si="6">O26*0.3</f>
        <v>24.3</v>
      </c>
      <c r="Q26" s="21">
        <v>9</v>
      </c>
      <c r="R26" s="21">
        <v>9</v>
      </c>
      <c r="S26" s="21">
        <v>10</v>
      </c>
      <c r="T26" s="21">
        <v>10</v>
      </c>
      <c r="U26" s="21">
        <v>10</v>
      </c>
      <c r="V26" s="21">
        <v>0</v>
      </c>
      <c r="W26" s="21">
        <v>0</v>
      </c>
      <c r="X26" s="21">
        <v>9</v>
      </c>
      <c r="Y26" s="21">
        <v>9</v>
      </c>
      <c r="Z26" s="21">
        <v>9</v>
      </c>
      <c r="AA26" s="21">
        <f t="shared" ref="AA26:AA34" si="7">SUM(Q26:Z26)</f>
        <v>75</v>
      </c>
      <c r="AB26" s="39">
        <f t="shared" ref="AB26:AB34" si="8">AA26*0.3</f>
        <v>22.5</v>
      </c>
      <c r="AC26" s="21">
        <v>9.33</v>
      </c>
      <c r="AD26" s="39">
        <v>20</v>
      </c>
      <c r="AE26" s="21">
        <v>14</v>
      </c>
      <c r="AF26" s="39">
        <v>18.600000000000001</v>
      </c>
      <c r="AG26" s="39">
        <f t="shared" ref="AG26:AG33" si="9">P26+AB26+AD26+AF26</f>
        <v>85.4</v>
      </c>
      <c r="AH26" s="47"/>
    </row>
    <row r="27" spans="1:34" ht="14.1" customHeight="1" x14ac:dyDescent="0.15">
      <c r="A27" s="18">
        <v>3</v>
      </c>
      <c r="B27" s="19" t="s">
        <v>110</v>
      </c>
      <c r="C27" s="19" t="s">
        <v>19</v>
      </c>
      <c r="D27" s="109" t="s">
        <v>180</v>
      </c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>
        <f t="shared" si="5"/>
        <v>0</v>
      </c>
      <c r="P27" s="39">
        <f t="shared" si="6"/>
        <v>0</v>
      </c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>
        <f t="shared" si="7"/>
        <v>0</v>
      </c>
      <c r="AB27" s="39">
        <f t="shared" si="8"/>
        <v>0</v>
      </c>
      <c r="AC27" s="21"/>
      <c r="AD27" s="39"/>
      <c r="AE27" s="21"/>
      <c r="AF27" s="39"/>
      <c r="AG27" s="39">
        <f t="shared" si="9"/>
        <v>0</v>
      </c>
      <c r="AH27" s="47"/>
    </row>
    <row r="28" spans="1:34" ht="14.1" customHeight="1" x14ac:dyDescent="0.15">
      <c r="A28" s="18">
        <v>4</v>
      </c>
      <c r="B28" s="19" t="s">
        <v>111</v>
      </c>
      <c r="C28" s="19" t="s">
        <v>19</v>
      </c>
      <c r="D28" s="109" t="s">
        <v>181</v>
      </c>
      <c r="E28" s="21">
        <v>0</v>
      </c>
      <c r="F28" s="21">
        <v>0</v>
      </c>
      <c r="G28" s="21">
        <v>9</v>
      </c>
      <c r="H28" s="21">
        <v>0</v>
      </c>
      <c r="I28" s="21">
        <v>9</v>
      </c>
      <c r="J28" s="21">
        <v>0</v>
      </c>
      <c r="K28" s="21">
        <v>9</v>
      </c>
      <c r="L28" s="21">
        <v>0</v>
      </c>
      <c r="M28" s="21">
        <v>9</v>
      </c>
      <c r="N28" s="21">
        <v>9</v>
      </c>
      <c r="O28" s="21">
        <f t="shared" si="5"/>
        <v>45</v>
      </c>
      <c r="P28" s="39">
        <f t="shared" si="6"/>
        <v>13.5</v>
      </c>
      <c r="Q28" s="21">
        <v>8</v>
      </c>
      <c r="R28" s="21">
        <v>8</v>
      </c>
      <c r="S28" s="21">
        <v>8</v>
      </c>
      <c r="T28" s="21">
        <v>9</v>
      </c>
      <c r="U28" s="21">
        <v>9</v>
      </c>
      <c r="V28" s="21">
        <v>0</v>
      </c>
      <c r="W28" s="21">
        <v>9</v>
      </c>
      <c r="X28" s="21">
        <v>9</v>
      </c>
      <c r="Y28" s="21">
        <v>10</v>
      </c>
      <c r="Z28" s="21">
        <v>0</v>
      </c>
      <c r="AA28" s="21">
        <f t="shared" si="7"/>
        <v>70</v>
      </c>
      <c r="AB28" s="39">
        <f t="shared" si="8"/>
        <v>21</v>
      </c>
      <c r="AC28" s="21">
        <v>9.44</v>
      </c>
      <c r="AD28" s="39">
        <v>20</v>
      </c>
      <c r="AE28" s="21">
        <v>17.5</v>
      </c>
      <c r="AF28" s="39">
        <v>20</v>
      </c>
      <c r="AG28" s="39">
        <f t="shared" si="9"/>
        <v>74.5</v>
      </c>
      <c r="AH28" s="47"/>
    </row>
    <row r="29" spans="1:34" ht="14.1" customHeight="1" x14ac:dyDescent="0.15">
      <c r="A29" s="18">
        <v>5</v>
      </c>
      <c r="B29" s="19" t="s">
        <v>112</v>
      </c>
      <c r="C29" s="19" t="s">
        <v>19</v>
      </c>
      <c r="D29" s="109" t="s">
        <v>182</v>
      </c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>
        <f t="shared" si="5"/>
        <v>0</v>
      </c>
      <c r="P29" s="39">
        <f t="shared" si="6"/>
        <v>0</v>
      </c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>
        <f t="shared" si="7"/>
        <v>0</v>
      </c>
      <c r="AB29" s="39">
        <f t="shared" si="8"/>
        <v>0</v>
      </c>
      <c r="AC29" s="21"/>
      <c r="AD29" s="39"/>
      <c r="AE29" s="21"/>
      <c r="AF29" s="39"/>
      <c r="AG29" s="39">
        <f t="shared" si="9"/>
        <v>0</v>
      </c>
      <c r="AH29" s="47"/>
    </row>
    <row r="30" spans="1:34" ht="14.1" customHeight="1" x14ac:dyDescent="0.15">
      <c r="A30" s="18">
        <v>6</v>
      </c>
      <c r="B30" s="19" t="s">
        <v>113</v>
      </c>
      <c r="C30" s="19" t="s">
        <v>25</v>
      </c>
      <c r="D30" s="109" t="s">
        <v>178</v>
      </c>
      <c r="E30" s="21">
        <v>0</v>
      </c>
      <c r="F30" s="21">
        <v>0</v>
      </c>
      <c r="G30" s="21">
        <v>0</v>
      </c>
      <c r="H30" s="21">
        <v>9</v>
      </c>
      <c r="I30" s="21">
        <v>0</v>
      </c>
      <c r="J30" s="21">
        <v>9</v>
      </c>
      <c r="K30" s="21">
        <v>0</v>
      </c>
      <c r="L30" s="21">
        <v>9</v>
      </c>
      <c r="M30" s="21">
        <v>9</v>
      </c>
      <c r="N30" s="21">
        <v>0</v>
      </c>
      <c r="O30" s="21">
        <f t="shared" si="5"/>
        <v>36</v>
      </c>
      <c r="P30" s="39">
        <f t="shared" si="6"/>
        <v>10.8</v>
      </c>
      <c r="Q30" s="21">
        <v>0</v>
      </c>
      <c r="R30" s="21">
        <v>0</v>
      </c>
      <c r="S30" s="21">
        <v>8</v>
      </c>
      <c r="T30" s="21">
        <v>0</v>
      </c>
      <c r="U30" s="21">
        <v>8</v>
      </c>
      <c r="V30" s="21">
        <v>9</v>
      </c>
      <c r="W30" s="21">
        <v>0</v>
      </c>
      <c r="X30" s="21">
        <v>9</v>
      </c>
      <c r="Y30" s="21">
        <v>9</v>
      </c>
      <c r="Z30" s="21">
        <v>9</v>
      </c>
      <c r="AA30" s="21">
        <f>R32</f>
        <v>8</v>
      </c>
      <c r="AB30" s="57">
        <v>15.6</v>
      </c>
      <c r="AC30" s="21">
        <v>7.3</v>
      </c>
      <c r="AD30" s="39">
        <v>17.600000000000001</v>
      </c>
      <c r="AE30" s="21">
        <v>12</v>
      </c>
      <c r="AF30" s="39">
        <v>20</v>
      </c>
      <c r="AG30" s="39">
        <f t="shared" si="9"/>
        <v>64</v>
      </c>
      <c r="AH30" s="47"/>
    </row>
    <row r="31" spans="1:34" ht="14.1" customHeight="1" x14ac:dyDescent="0.15">
      <c r="A31" s="18">
        <v>7</v>
      </c>
      <c r="B31" s="19" t="s">
        <v>114</v>
      </c>
      <c r="C31" s="19" t="s">
        <v>25</v>
      </c>
      <c r="D31" s="109" t="s">
        <v>183</v>
      </c>
      <c r="E31" s="21">
        <v>9</v>
      </c>
      <c r="F31" s="21">
        <v>10</v>
      </c>
      <c r="G31" s="21">
        <v>0</v>
      </c>
      <c r="H31" s="21">
        <v>9</v>
      </c>
      <c r="I31" s="21">
        <v>9</v>
      </c>
      <c r="J31" s="21">
        <v>0</v>
      </c>
      <c r="K31" s="21">
        <v>9</v>
      </c>
      <c r="L31" s="21">
        <v>0</v>
      </c>
      <c r="M31" s="21">
        <v>9</v>
      </c>
      <c r="N31" s="21">
        <v>9</v>
      </c>
      <c r="O31" s="21">
        <f t="shared" si="5"/>
        <v>64</v>
      </c>
      <c r="P31" s="39">
        <f t="shared" si="6"/>
        <v>19.2</v>
      </c>
      <c r="Q31" s="21">
        <v>0</v>
      </c>
      <c r="R31" s="21">
        <v>9</v>
      </c>
      <c r="S31" s="21">
        <v>9</v>
      </c>
      <c r="T31" s="21">
        <v>9</v>
      </c>
      <c r="U31" s="21">
        <v>0</v>
      </c>
      <c r="V31" s="21">
        <v>0</v>
      </c>
      <c r="W31" s="21">
        <v>0</v>
      </c>
      <c r="X31" s="21">
        <v>0</v>
      </c>
      <c r="Y31" s="21">
        <v>8</v>
      </c>
      <c r="Z31" s="21">
        <v>0</v>
      </c>
      <c r="AA31" s="21">
        <f t="shared" si="7"/>
        <v>35</v>
      </c>
      <c r="AB31" s="39">
        <f t="shared" si="8"/>
        <v>10.5</v>
      </c>
      <c r="AC31" s="21">
        <v>7.5</v>
      </c>
      <c r="AD31" s="39">
        <v>18.399999999999999</v>
      </c>
      <c r="AE31" s="21">
        <v>12</v>
      </c>
      <c r="AF31" s="39">
        <v>20</v>
      </c>
      <c r="AG31" s="39">
        <f t="shared" si="9"/>
        <v>68.099999999999994</v>
      </c>
      <c r="AH31" s="47"/>
    </row>
    <row r="32" spans="1:34" ht="14.1" customHeight="1" x14ac:dyDescent="0.15">
      <c r="A32" s="18">
        <v>8</v>
      </c>
      <c r="B32" s="19" t="s">
        <v>115</v>
      </c>
      <c r="C32" s="19" t="s">
        <v>25</v>
      </c>
      <c r="D32" s="20" t="s">
        <v>184</v>
      </c>
      <c r="E32" s="21">
        <v>0</v>
      </c>
      <c r="F32" s="21">
        <v>10</v>
      </c>
      <c r="G32" s="21">
        <v>9</v>
      </c>
      <c r="H32" s="21">
        <v>9</v>
      </c>
      <c r="I32" s="21">
        <v>0</v>
      </c>
      <c r="J32" s="21">
        <v>0</v>
      </c>
      <c r="K32" s="21">
        <v>0</v>
      </c>
      <c r="L32" s="21">
        <v>9</v>
      </c>
      <c r="M32" s="21">
        <v>9</v>
      </c>
      <c r="N32" s="21">
        <v>0</v>
      </c>
      <c r="O32" s="21">
        <f t="shared" si="5"/>
        <v>46</v>
      </c>
      <c r="P32" s="39">
        <f t="shared" si="6"/>
        <v>13.8</v>
      </c>
      <c r="Q32" s="21">
        <v>8</v>
      </c>
      <c r="R32" s="21">
        <v>8</v>
      </c>
      <c r="S32" s="21">
        <v>9</v>
      </c>
      <c r="T32" s="21">
        <v>0</v>
      </c>
      <c r="U32" s="21">
        <v>9</v>
      </c>
      <c r="V32" s="21">
        <v>9</v>
      </c>
      <c r="W32" s="21">
        <v>9</v>
      </c>
      <c r="X32" s="21">
        <v>9</v>
      </c>
      <c r="Y32" s="21">
        <v>0</v>
      </c>
      <c r="Z32" s="21">
        <v>9</v>
      </c>
      <c r="AA32" s="21">
        <f t="shared" si="7"/>
        <v>70</v>
      </c>
      <c r="AB32" s="39">
        <f t="shared" si="8"/>
        <v>21</v>
      </c>
      <c r="AC32" s="21">
        <v>7.7</v>
      </c>
      <c r="AD32" s="39">
        <v>19.2</v>
      </c>
      <c r="AE32" s="21">
        <v>12</v>
      </c>
      <c r="AF32" s="39">
        <v>20</v>
      </c>
      <c r="AG32" s="39">
        <f t="shared" si="9"/>
        <v>74</v>
      </c>
      <c r="AH32" s="47"/>
    </row>
    <row r="33" spans="1:34" ht="14.1" customHeight="1" x14ac:dyDescent="0.15">
      <c r="A33" s="18">
        <v>9</v>
      </c>
      <c r="B33" s="21"/>
      <c r="C33" s="21"/>
      <c r="D33" s="23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>
        <f t="shared" si="5"/>
        <v>0</v>
      </c>
      <c r="P33" s="39">
        <f t="shared" si="6"/>
        <v>0</v>
      </c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>
        <f t="shared" si="7"/>
        <v>0</v>
      </c>
      <c r="AB33" s="39">
        <f t="shared" si="8"/>
        <v>0</v>
      </c>
      <c r="AC33" s="21"/>
      <c r="AD33" s="39"/>
      <c r="AE33" s="21"/>
      <c r="AF33" s="39"/>
      <c r="AG33" s="39">
        <f t="shared" si="9"/>
        <v>0</v>
      </c>
      <c r="AH33" s="47"/>
    </row>
    <row r="34" spans="1:34" ht="14.1" customHeight="1" x14ac:dyDescent="0.15">
      <c r="A34" s="4">
        <v>10</v>
      </c>
      <c r="B34" s="27"/>
      <c r="C34" s="27"/>
      <c r="D34" s="26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5">
        <f t="shared" si="5"/>
        <v>0</v>
      </c>
      <c r="P34" s="40">
        <f t="shared" si="6"/>
        <v>0</v>
      </c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5">
        <f t="shared" si="7"/>
        <v>0</v>
      </c>
      <c r="AB34" s="40">
        <f t="shared" si="8"/>
        <v>0</v>
      </c>
      <c r="AC34" s="44"/>
      <c r="AD34" s="45"/>
      <c r="AE34" s="44"/>
      <c r="AF34" s="45"/>
      <c r="AG34" s="45"/>
      <c r="AH34" s="48"/>
    </row>
    <row r="35" spans="1:34" ht="14.1" customHeight="1" x14ac:dyDescent="0.15">
      <c r="A35" s="28"/>
      <c r="B35" s="30"/>
      <c r="C35" s="30"/>
      <c r="D35" s="29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41"/>
      <c r="AC35" s="41"/>
      <c r="AD35" s="41"/>
      <c r="AE35" s="41"/>
      <c r="AF35" s="79" t="s">
        <v>30</v>
      </c>
      <c r="AG35" s="94">
        <f>SUM(AG25:AG34)</f>
        <v>445.4</v>
      </c>
      <c r="AH35" s="41"/>
    </row>
    <row r="36" spans="1:34" ht="14.1" customHeight="1" x14ac:dyDescent="0.1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F36" s="79"/>
      <c r="AG36" s="94"/>
    </row>
  </sheetData>
  <mergeCells count="34">
    <mergeCell ref="A1:AH2"/>
    <mergeCell ref="A20:AH21"/>
    <mergeCell ref="AF16:AF17"/>
    <mergeCell ref="AF35:AF36"/>
    <mergeCell ref="AG4:AG5"/>
    <mergeCell ref="AG16:AG17"/>
    <mergeCell ref="AG23:AG24"/>
    <mergeCell ref="AG35:AG36"/>
    <mergeCell ref="A22:B22"/>
    <mergeCell ref="C22:D22"/>
    <mergeCell ref="E22:Z22"/>
    <mergeCell ref="AB22:AH22"/>
    <mergeCell ref="E23:N23"/>
    <mergeCell ref="O23:P23"/>
    <mergeCell ref="Q23:Z23"/>
    <mergeCell ref="AA23:AB23"/>
    <mergeCell ref="A23:A24"/>
    <mergeCell ref="B23:B24"/>
    <mergeCell ref="C23:C24"/>
    <mergeCell ref="D23:D24"/>
    <mergeCell ref="AH23:AH24"/>
    <mergeCell ref="A3:B3"/>
    <mergeCell ref="C3:D3"/>
    <mergeCell ref="E3:Z3"/>
    <mergeCell ref="AB3:AH3"/>
    <mergeCell ref="E4:N4"/>
    <mergeCell ref="O4:P4"/>
    <mergeCell ref="Q4:Z4"/>
    <mergeCell ref="AA4:AB4"/>
    <mergeCell ref="A4:A5"/>
    <mergeCell ref="B4:B5"/>
    <mergeCell ref="C4:C5"/>
    <mergeCell ref="D4:D5"/>
    <mergeCell ref="AH4:AH5"/>
  </mergeCells>
  <phoneticPr fontId="19" type="noConversion"/>
  <pageMargins left="0.511811023622047" right="0.39370078740157499" top="0.55118110236220497" bottom="0.39370078740157499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4"/>
  <sheetViews>
    <sheetView topLeftCell="A13" workbookViewId="0">
      <selection activeCell="D23" sqref="D23:D24"/>
    </sheetView>
  </sheetViews>
  <sheetFormatPr defaultColWidth="9" defaultRowHeight="13.5" x14ac:dyDescent="0.15"/>
  <cols>
    <col min="1" max="1" width="3.625" customWidth="1"/>
    <col min="2" max="2" width="7" customWidth="1"/>
    <col min="3" max="3" width="4.625" customWidth="1"/>
    <col min="4" max="4" width="18.125" customWidth="1"/>
    <col min="5" max="14" width="2.625" customWidth="1"/>
    <col min="15" max="16" width="4.625" customWidth="1"/>
    <col min="17" max="26" width="2.625" customWidth="1"/>
    <col min="27" max="28" width="4.625" customWidth="1"/>
    <col min="29" max="29" width="6.625" customWidth="1"/>
    <col min="30" max="30" width="4.625" customWidth="1"/>
    <col min="31" max="31" width="6.625" customWidth="1"/>
    <col min="32" max="32" width="5.625" customWidth="1"/>
    <col min="33" max="33" width="6.625" customWidth="1"/>
    <col min="34" max="35" width="5.625" customWidth="1"/>
    <col min="36" max="36" width="8.625" customWidth="1"/>
  </cols>
  <sheetData>
    <row r="1" spans="1:34" ht="14.1" customHeight="1" x14ac:dyDescent="0.15">
      <c r="A1" s="84" t="s">
        <v>0</v>
      </c>
      <c r="B1" s="84"/>
      <c r="C1" s="84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</row>
    <row r="2" spans="1:34" ht="14.1" customHeight="1" x14ac:dyDescent="0.15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</row>
    <row r="3" spans="1:34" ht="14.1" customHeight="1" x14ac:dyDescent="0.15">
      <c r="A3" s="96" t="s">
        <v>1</v>
      </c>
      <c r="B3" s="96"/>
      <c r="C3" s="68" t="s">
        <v>116</v>
      </c>
      <c r="D3" s="68"/>
      <c r="E3" s="69" t="s">
        <v>117</v>
      </c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 t="s">
        <v>118</v>
      </c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</row>
    <row r="4" spans="1:34" ht="14.1" customHeight="1" x14ac:dyDescent="0.15">
      <c r="A4" s="73" t="s">
        <v>5</v>
      </c>
      <c r="B4" s="71" t="s">
        <v>6</v>
      </c>
      <c r="C4" s="71" t="s">
        <v>7</v>
      </c>
      <c r="D4" s="123" t="s">
        <v>188</v>
      </c>
      <c r="E4" s="70" t="s">
        <v>9</v>
      </c>
      <c r="F4" s="71"/>
      <c r="G4" s="71"/>
      <c r="H4" s="71"/>
      <c r="I4" s="71"/>
      <c r="J4" s="71"/>
      <c r="K4" s="71"/>
      <c r="L4" s="71"/>
      <c r="M4" s="71"/>
      <c r="N4" s="71"/>
      <c r="O4" s="72" t="s">
        <v>10</v>
      </c>
      <c r="P4" s="72"/>
      <c r="Q4" s="71" t="s">
        <v>11</v>
      </c>
      <c r="R4" s="71"/>
      <c r="S4" s="71"/>
      <c r="T4" s="71"/>
      <c r="U4" s="71"/>
      <c r="V4" s="71"/>
      <c r="W4" s="71"/>
      <c r="X4" s="71"/>
      <c r="Y4" s="71"/>
      <c r="Z4" s="71"/>
      <c r="AA4" s="72" t="s">
        <v>10</v>
      </c>
      <c r="AB4" s="72"/>
      <c r="AC4" s="3" t="s">
        <v>12</v>
      </c>
      <c r="AD4" s="37" t="s">
        <v>10</v>
      </c>
      <c r="AE4" s="3" t="s">
        <v>13</v>
      </c>
      <c r="AF4" s="37" t="s">
        <v>10</v>
      </c>
      <c r="AG4" s="72" t="s">
        <v>14</v>
      </c>
      <c r="AH4" s="82" t="s">
        <v>15</v>
      </c>
    </row>
    <row r="5" spans="1:34" ht="14.1" customHeight="1" x14ac:dyDescent="0.15">
      <c r="A5" s="74"/>
      <c r="B5" s="75"/>
      <c r="C5" s="75"/>
      <c r="D5" s="77"/>
      <c r="E5" s="5">
        <v>1</v>
      </c>
      <c r="F5" s="5">
        <v>2</v>
      </c>
      <c r="G5" s="5">
        <v>3</v>
      </c>
      <c r="H5" s="5">
        <v>4</v>
      </c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12" t="s">
        <v>16</v>
      </c>
      <c r="P5" s="38">
        <v>0.3</v>
      </c>
      <c r="Q5" s="5">
        <v>1</v>
      </c>
      <c r="R5" s="5">
        <v>2</v>
      </c>
      <c r="S5" s="5">
        <v>3</v>
      </c>
      <c r="T5" s="5">
        <v>4</v>
      </c>
      <c r="U5" s="5">
        <v>5</v>
      </c>
      <c r="V5" s="5">
        <v>6</v>
      </c>
      <c r="W5" s="5">
        <v>7</v>
      </c>
      <c r="X5" s="5">
        <v>8</v>
      </c>
      <c r="Y5" s="5">
        <v>9</v>
      </c>
      <c r="Z5" s="5">
        <v>10</v>
      </c>
      <c r="AA5" s="12" t="s">
        <v>16</v>
      </c>
      <c r="AB5" s="38">
        <v>0.3</v>
      </c>
      <c r="AC5" s="5" t="s">
        <v>17</v>
      </c>
      <c r="AD5" s="38">
        <v>0.2</v>
      </c>
      <c r="AE5" s="5" t="s">
        <v>17</v>
      </c>
      <c r="AF5" s="38">
        <v>0.2</v>
      </c>
      <c r="AG5" s="80"/>
      <c r="AH5" s="83"/>
    </row>
    <row r="6" spans="1:34" ht="14.1" customHeight="1" x14ac:dyDescent="0.15">
      <c r="A6" s="2">
        <v>1</v>
      </c>
      <c r="B6" s="17" t="s">
        <v>119</v>
      </c>
      <c r="C6" s="17" t="s">
        <v>19</v>
      </c>
      <c r="D6" s="108" t="s">
        <v>185</v>
      </c>
      <c r="E6" s="3">
        <v>5</v>
      </c>
      <c r="F6" s="3">
        <v>5</v>
      </c>
      <c r="G6" s="3">
        <v>0</v>
      </c>
      <c r="H6" s="3">
        <v>5</v>
      </c>
      <c r="I6" s="3">
        <v>0</v>
      </c>
      <c r="J6" s="3">
        <v>5</v>
      </c>
      <c r="K6" s="3">
        <v>5</v>
      </c>
      <c r="L6" s="3">
        <v>5</v>
      </c>
      <c r="M6" s="3">
        <v>5</v>
      </c>
      <c r="N6" s="3">
        <v>5</v>
      </c>
      <c r="O6" s="3">
        <f>SUM(E6:N6)</f>
        <v>40</v>
      </c>
      <c r="P6" s="37">
        <f>O6*0.3</f>
        <v>12</v>
      </c>
      <c r="Q6" s="3">
        <v>0</v>
      </c>
      <c r="R6" s="3">
        <v>9</v>
      </c>
      <c r="S6" s="3">
        <v>8</v>
      </c>
      <c r="T6" s="3">
        <v>8</v>
      </c>
      <c r="U6" s="3">
        <v>8</v>
      </c>
      <c r="V6" s="3">
        <v>0</v>
      </c>
      <c r="W6" s="3">
        <v>8</v>
      </c>
      <c r="X6" s="3">
        <v>9</v>
      </c>
      <c r="Y6" s="3">
        <v>9</v>
      </c>
      <c r="Z6" s="3">
        <v>9</v>
      </c>
      <c r="AA6" s="3">
        <f>SUM(Q6:Z6)</f>
        <v>68</v>
      </c>
      <c r="AB6" s="37">
        <f>AA6*0.3</f>
        <v>20.399999999999999</v>
      </c>
      <c r="AC6" s="3">
        <v>8.7899999999999991</v>
      </c>
      <c r="AD6" s="42">
        <v>17.8</v>
      </c>
      <c r="AE6" s="3">
        <v>14.81</v>
      </c>
      <c r="AF6" s="37">
        <v>20</v>
      </c>
      <c r="AG6" s="37">
        <f>P6+AB6+AD6+AF6</f>
        <v>70.2</v>
      </c>
      <c r="AH6" s="46"/>
    </row>
    <row r="7" spans="1:34" ht="14.1" customHeight="1" x14ac:dyDescent="0.15">
      <c r="A7" s="18">
        <v>2</v>
      </c>
      <c r="B7" s="19" t="s">
        <v>120</v>
      </c>
      <c r="C7" s="19" t="s">
        <v>19</v>
      </c>
      <c r="D7" s="109" t="s">
        <v>186</v>
      </c>
      <c r="E7" s="21">
        <v>5</v>
      </c>
      <c r="F7" s="21">
        <v>5</v>
      </c>
      <c r="G7" s="21">
        <v>0</v>
      </c>
      <c r="H7" s="21">
        <v>5</v>
      </c>
      <c r="I7" s="21">
        <v>5</v>
      </c>
      <c r="J7" s="21">
        <v>5</v>
      </c>
      <c r="K7" s="21">
        <v>5</v>
      </c>
      <c r="L7" s="21">
        <v>5</v>
      </c>
      <c r="M7" s="21">
        <v>5</v>
      </c>
      <c r="N7" s="21">
        <v>5</v>
      </c>
      <c r="O7" s="21">
        <f t="shared" ref="O7:O15" si="0">SUM(E7:N7)</f>
        <v>45</v>
      </c>
      <c r="P7" s="39">
        <f t="shared" ref="P7:P15" si="1">O7*0.3</f>
        <v>13.5</v>
      </c>
      <c r="Q7" s="21">
        <v>7</v>
      </c>
      <c r="R7" s="21">
        <v>0</v>
      </c>
      <c r="S7" s="21">
        <v>0</v>
      </c>
      <c r="T7" s="21">
        <v>5</v>
      </c>
      <c r="U7" s="21">
        <v>0</v>
      </c>
      <c r="V7" s="21">
        <v>0</v>
      </c>
      <c r="W7" s="21">
        <v>5</v>
      </c>
      <c r="X7" s="21">
        <v>0</v>
      </c>
      <c r="Y7" s="21">
        <v>0</v>
      </c>
      <c r="Z7" s="21">
        <v>0</v>
      </c>
      <c r="AA7" s="21">
        <f t="shared" ref="AA7:AA15" si="2">SUM(Q7:Z7)</f>
        <v>17</v>
      </c>
      <c r="AB7" s="39">
        <f t="shared" ref="AB7:AB15" si="3">AA7*0.3</f>
        <v>5.0999999999999996</v>
      </c>
      <c r="AC7" s="21">
        <v>9.14</v>
      </c>
      <c r="AD7" s="43">
        <v>19.2</v>
      </c>
      <c r="AE7" s="21">
        <v>14.23</v>
      </c>
      <c r="AF7" s="39">
        <v>18.899999999999999</v>
      </c>
      <c r="AG7" s="39">
        <f>P7+AB7+AD7+AF7</f>
        <v>56.7</v>
      </c>
      <c r="AH7" s="47"/>
    </row>
    <row r="8" spans="1:34" ht="14.1" customHeight="1" x14ac:dyDescent="0.15">
      <c r="A8" s="18">
        <v>3</v>
      </c>
      <c r="B8" s="19" t="s">
        <v>121</v>
      </c>
      <c r="C8" s="19" t="s">
        <v>19</v>
      </c>
      <c r="D8" s="109" t="s">
        <v>187</v>
      </c>
      <c r="E8" s="21">
        <v>0</v>
      </c>
      <c r="F8" s="21">
        <v>7</v>
      </c>
      <c r="G8" s="21">
        <v>7</v>
      </c>
      <c r="H8" s="21">
        <v>5</v>
      </c>
      <c r="I8" s="21">
        <v>5</v>
      </c>
      <c r="J8" s="21">
        <v>5</v>
      </c>
      <c r="K8" s="21">
        <v>5</v>
      </c>
      <c r="L8" s="21">
        <v>5</v>
      </c>
      <c r="M8" s="21">
        <v>0</v>
      </c>
      <c r="N8" s="21">
        <v>5</v>
      </c>
      <c r="O8" s="21">
        <f t="shared" si="0"/>
        <v>44</v>
      </c>
      <c r="P8" s="39">
        <f t="shared" si="1"/>
        <v>13.2</v>
      </c>
      <c r="Q8" s="21">
        <v>8</v>
      </c>
      <c r="R8" s="21">
        <v>8</v>
      </c>
      <c r="S8" s="21">
        <v>8</v>
      </c>
      <c r="T8" s="21">
        <v>7</v>
      </c>
      <c r="U8" s="21">
        <v>7</v>
      </c>
      <c r="V8" s="21">
        <v>7</v>
      </c>
      <c r="W8" s="21">
        <v>0</v>
      </c>
      <c r="X8" s="21">
        <v>7</v>
      </c>
      <c r="Y8" s="21">
        <v>7</v>
      </c>
      <c r="Z8" s="21">
        <v>7</v>
      </c>
      <c r="AA8" s="21">
        <f t="shared" si="2"/>
        <v>66</v>
      </c>
      <c r="AB8" s="39">
        <f t="shared" si="3"/>
        <v>19.8</v>
      </c>
      <c r="AC8" s="21">
        <v>8.6300000000000008</v>
      </c>
      <c r="AD8" s="39">
        <v>17.2</v>
      </c>
      <c r="AE8" s="21">
        <v>15.33</v>
      </c>
      <c r="AF8" s="39">
        <v>20</v>
      </c>
      <c r="AG8" s="39">
        <f t="shared" ref="AG8:AG14" si="4">P8+AB8+AD8+AF8</f>
        <v>70.2</v>
      </c>
      <c r="AH8" s="47"/>
    </row>
    <row r="9" spans="1:34" ht="14.1" customHeight="1" x14ac:dyDescent="0.15">
      <c r="A9" s="18">
        <v>4</v>
      </c>
      <c r="B9" s="19" t="s">
        <v>122</v>
      </c>
      <c r="C9" s="19" t="s">
        <v>19</v>
      </c>
      <c r="D9" s="109" t="s">
        <v>186</v>
      </c>
      <c r="E9" s="21"/>
      <c r="F9" s="21"/>
      <c r="G9" s="21"/>
      <c r="H9" s="21"/>
      <c r="I9" s="21"/>
      <c r="J9" s="21"/>
      <c r="K9" s="21"/>
      <c r="L9" s="21"/>
      <c r="M9" s="21"/>
      <c r="N9" s="21"/>
      <c r="O9" s="21">
        <f t="shared" si="0"/>
        <v>0</v>
      </c>
      <c r="P9" s="39">
        <f t="shared" si="1"/>
        <v>0</v>
      </c>
      <c r="Q9" s="21"/>
      <c r="R9" s="21"/>
      <c r="S9" s="21"/>
      <c r="T9" s="21"/>
      <c r="U9" s="21"/>
      <c r="V9" s="21"/>
      <c r="W9" s="21"/>
      <c r="X9" s="21"/>
      <c r="Y9" s="21"/>
      <c r="Z9" s="21"/>
      <c r="AA9" s="21">
        <f t="shared" si="2"/>
        <v>0</v>
      </c>
      <c r="AB9" s="39">
        <f t="shared" si="3"/>
        <v>0</v>
      </c>
      <c r="AC9" s="21"/>
      <c r="AD9" s="39"/>
      <c r="AE9" s="21"/>
      <c r="AF9" s="39"/>
      <c r="AG9" s="39">
        <f t="shared" si="4"/>
        <v>0</v>
      </c>
      <c r="AH9" s="47"/>
    </row>
    <row r="10" spans="1:34" ht="14.1" customHeight="1" x14ac:dyDescent="0.15">
      <c r="A10" s="18">
        <v>5</v>
      </c>
      <c r="B10" s="19" t="s">
        <v>123</v>
      </c>
      <c r="C10" s="19" t="s">
        <v>19</v>
      </c>
      <c r="D10" s="109" t="s">
        <v>186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>
        <f t="shared" si="0"/>
        <v>0</v>
      </c>
      <c r="P10" s="39">
        <f t="shared" si="1"/>
        <v>0</v>
      </c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>
        <f t="shared" si="2"/>
        <v>0</v>
      </c>
      <c r="AB10" s="39">
        <f t="shared" si="3"/>
        <v>0</v>
      </c>
      <c r="AC10" s="21"/>
      <c r="AD10" s="39"/>
      <c r="AE10" s="21"/>
      <c r="AF10" s="39"/>
      <c r="AG10" s="39">
        <f t="shared" si="4"/>
        <v>0</v>
      </c>
      <c r="AH10" s="47"/>
    </row>
    <row r="11" spans="1:34" ht="14.1" customHeight="1" x14ac:dyDescent="0.15">
      <c r="A11" s="18">
        <v>6</v>
      </c>
      <c r="B11" s="19" t="s">
        <v>124</v>
      </c>
      <c r="C11" s="19" t="s">
        <v>25</v>
      </c>
      <c r="D11" s="109" t="s">
        <v>186</v>
      </c>
      <c r="E11" s="21">
        <v>0</v>
      </c>
      <c r="F11" s="21">
        <v>0</v>
      </c>
      <c r="G11" s="21">
        <v>0</v>
      </c>
      <c r="H11" s="21">
        <v>0</v>
      </c>
      <c r="I11" s="21">
        <v>9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f t="shared" si="0"/>
        <v>9</v>
      </c>
      <c r="P11" s="39">
        <f t="shared" si="1"/>
        <v>2.7</v>
      </c>
      <c r="Q11" s="21">
        <v>0</v>
      </c>
      <c r="R11" s="21">
        <v>7</v>
      </c>
      <c r="S11" s="21">
        <v>7</v>
      </c>
      <c r="T11" s="21">
        <v>7</v>
      </c>
      <c r="U11" s="21">
        <v>7</v>
      </c>
      <c r="V11" s="21">
        <v>0</v>
      </c>
      <c r="W11" s="21">
        <v>0</v>
      </c>
      <c r="X11" s="21">
        <v>7</v>
      </c>
      <c r="Y11" s="21">
        <v>7</v>
      </c>
      <c r="Z11" s="21">
        <v>7</v>
      </c>
      <c r="AA11" s="21">
        <f t="shared" si="2"/>
        <v>49</v>
      </c>
      <c r="AB11" s="39">
        <f t="shared" si="3"/>
        <v>14.7</v>
      </c>
      <c r="AC11" s="21">
        <v>7.21</v>
      </c>
      <c r="AD11" s="39">
        <v>17.2</v>
      </c>
      <c r="AE11" s="21">
        <v>10.31</v>
      </c>
      <c r="AF11" s="39">
        <v>20</v>
      </c>
      <c r="AG11" s="39">
        <f t="shared" si="4"/>
        <v>54.6</v>
      </c>
      <c r="AH11" s="47"/>
    </row>
    <row r="12" spans="1:34" ht="14.1" customHeight="1" x14ac:dyDescent="0.15">
      <c r="A12" s="18">
        <v>7</v>
      </c>
      <c r="B12" s="19" t="s">
        <v>125</v>
      </c>
      <c r="C12" s="19" t="s">
        <v>25</v>
      </c>
      <c r="D12" s="109" t="s">
        <v>187</v>
      </c>
      <c r="E12" s="21">
        <v>0</v>
      </c>
      <c r="F12" s="21">
        <v>0</v>
      </c>
      <c r="G12" s="21">
        <v>8</v>
      </c>
      <c r="H12" s="21">
        <v>8</v>
      </c>
      <c r="I12" s="21">
        <v>0</v>
      </c>
      <c r="J12" s="21">
        <v>8</v>
      </c>
      <c r="K12" s="21">
        <v>0</v>
      </c>
      <c r="L12" s="21">
        <v>8</v>
      </c>
      <c r="M12" s="21">
        <v>0</v>
      </c>
      <c r="N12" s="21">
        <v>8</v>
      </c>
      <c r="O12" s="21">
        <f t="shared" si="0"/>
        <v>40</v>
      </c>
      <c r="P12" s="39">
        <f t="shared" si="1"/>
        <v>12</v>
      </c>
      <c r="Q12" s="21">
        <v>0</v>
      </c>
      <c r="R12" s="21">
        <v>7</v>
      </c>
      <c r="S12" s="21">
        <v>7</v>
      </c>
      <c r="T12" s="21">
        <v>7</v>
      </c>
      <c r="U12" s="21">
        <v>0</v>
      </c>
      <c r="V12" s="21">
        <v>7</v>
      </c>
      <c r="W12" s="21">
        <v>0</v>
      </c>
      <c r="X12" s="21">
        <v>0</v>
      </c>
      <c r="Y12" s="21">
        <v>7</v>
      </c>
      <c r="Z12" s="21">
        <v>7</v>
      </c>
      <c r="AA12" s="21">
        <f t="shared" si="2"/>
        <v>42</v>
      </c>
      <c r="AB12" s="39">
        <f t="shared" si="3"/>
        <v>12.6</v>
      </c>
      <c r="AC12" s="21">
        <v>7.43</v>
      </c>
      <c r="AD12" s="39">
        <v>18</v>
      </c>
      <c r="AE12" s="21">
        <v>8.52</v>
      </c>
      <c r="AF12" s="39">
        <v>15.5</v>
      </c>
      <c r="AG12" s="39">
        <f t="shared" si="4"/>
        <v>58.1</v>
      </c>
      <c r="AH12" s="47"/>
    </row>
    <row r="13" spans="1:34" ht="14.1" customHeight="1" x14ac:dyDescent="0.15">
      <c r="A13" s="18">
        <v>8</v>
      </c>
      <c r="B13" s="19" t="s">
        <v>126</v>
      </c>
      <c r="C13" s="19" t="s">
        <v>25</v>
      </c>
      <c r="D13" s="109" t="s">
        <v>186</v>
      </c>
      <c r="E13" s="21">
        <v>9</v>
      </c>
      <c r="F13" s="21">
        <v>5</v>
      </c>
      <c r="G13" s="21">
        <v>0</v>
      </c>
      <c r="H13" s="21">
        <v>0</v>
      </c>
      <c r="I13" s="21">
        <v>9</v>
      </c>
      <c r="J13" s="21">
        <v>0</v>
      </c>
      <c r="K13" s="21">
        <v>9</v>
      </c>
      <c r="L13" s="21">
        <v>5</v>
      </c>
      <c r="M13" s="21">
        <v>0</v>
      </c>
      <c r="N13" s="21">
        <v>8</v>
      </c>
      <c r="O13" s="21">
        <f t="shared" si="0"/>
        <v>45</v>
      </c>
      <c r="P13" s="39">
        <f t="shared" si="1"/>
        <v>13.5</v>
      </c>
      <c r="Q13" s="21">
        <v>6</v>
      </c>
      <c r="R13" s="21">
        <v>0</v>
      </c>
      <c r="S13" s="21">
        <v>7</v>
      </c>
      <c r="T13" s="21">
        <v>7</v>
      </c>
      <c r="U13" s="21">
        <v>7</v>
      </c>
      <c r="V13" s="21">
        <v>0</v>
      </c>
      <c r="W13" s="21">
        <v>7</v>
      </c>
      <c r="X13" s="21">
        <v>7</v>
      </c>
      <c r="Y13" s="21">
        <v>7</v>
      </c>
      <c r="Z13" s="21">
        <v>7</v>
      </c>
      <c r="AA13" s="21">
        <f t="shared" si="2"/>
        <v>55</v>
      </c>
      <c r="AB13" s="39">
        <f t="shared" si="3"/>
        <v>16.5</v>
      </c>
      <c r="AC13" s="21">
        <v>7.14</v>
      </c>
      <c r="AD13" s="43">
        <v>16.8</v>
      </c>
      <c r="AE13" s="21">
        <v>9.82</v>
      </c>
      <c r="AF13" s="39">
        <v>19.399999999999999</v>
      </c>
      <c r="AG13" s="39">
        <f t="shared" si="4"/>
        <v>66.2</v>
      </c>
      <c r="AH13" s="47"/>
    </row>
    <row r="14" spans="1:34" ht="14.1" customHeight="1" x14ac:dyDescent="0.15">
      <c r="A14" s="18">
        <v>9</v>
      </c>
      <c r="B14" s="22"/>
      <c r="C14" s="22"/>
      <c r="D14" s="118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>
        <f t="shared" si="0"/>
        <v>0</v>
      </c>
      <c r="P14" s="39">
        <f t="shared" si="1"/>
        <v>0</v>
      </c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>
        <f t="shared" si="2"/>
        <v>0</v>
      </c>
      <c r="AB14" s="39">
        <f t="shared" si="3"/>
        <v>0</v>
      </c>
      <c r="AC14" s="21"/>
      <c r="AD14" s="39"/>
      <c r="AE14" s="21"/>
      <c r="AF14" s="39"/>
      <c r="AG14" s="39">
        <f t="shared" si="4"/>
        <v>0</v>
      </c>
      <c r="AH14" s="47"/>
    </row>
    <row r="15" spans="1:34" ht="14.1" customHeight="1" x14ac:dyDescent="0.15">
      <c r="A15" s="4">
        <v>10</v>
      </c>
      <c r="B15" s="24"/>
      <c r="C15" s="25"/>
      <c r="D15" s="119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5">
        <f t="shared" si="0"/>
        <v>0</v>
      </c>
      <c r="P15" s="40">
        <f t="shared" si="1"/>
        <v>0</v>
      </c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5">
        <f t="shared" si="2"/>
        <v>0</v>
      </c>
      <c r="AB15" s="40">
        <f t="shared" si="3"/>
        <v>0</v>
      </c>
      <c r="AC15" s="44"/>
      <c r="AD15" s="45"/>
      <c r="AE15" s="44"/>
      <c r="AF15" s="45"/>
      <c r="AG15" s="45"/>
      <c r="AH15" s="48"/>
    </row>
    <row r="16" spans="1:34" ht="14.1" customHeight="1" x14ac:dyDescent="0.15">
      <c r="A16" s="28"/>
      <c r="B16" s="28"/>
      <c r="C16" s="28"/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97" t="s">
        <v>30</v>
      </c>
      <c r="AG16" s="99">
        <f>SUM(AG6:AG15)</f>
        <v>376</v>
      </c>
      <c r="AH16" s="78"/>
    </row>
    <row r="17" spans="1:34" ht="14.1" customHeight="1" x14ac:dyDescent="0.1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AF17" s="98"/>
      <c r="AG17" s="100"/>
      <c r="AH17" s="79"/>
    </row>
    <row r="18" spans="1:34" ht="14.1" customHeight="1" x14ac:dyDescent="0.1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AH18" s="49"/>
    </row>
    <row r="20" spans="1:34" x14ac:dyDescent="0.15">
      <c r="A20" t="s">
        <v>0</v>
      </c>
    </row>
    <row r="23" spans="1:34" x14ac:dyDescent="0.15">
      <c r="A23" s="73" t="s">
        <v>5</v>
      </c>
      <c r="B23" s="71" t="s">
        <v>6</v>
      </c>
      <c r="C23" s="71" t="s">
        <v>7</v>
      </c>
      <c r="D23" s="123" t="s">
        <v>188</v>
      </c>
      <c r="E23" s="70" t="s">
        <v>9</v>
      </c>
      <c r="F23" s="71"/>
      <c r="G23" s="71"/>
      <c r="H23" s="71"/>
      <c r="I23" s="71"/>
      <c r="J23" s="71"/>
      <c r="K23" s="71"/>
      <c r="L23" s="71"/>
      <c r="M23" s="71"/>
      <c r="N23" s="71"/>
      <c r="O23" s="72" t="s">
        <v>10</v>
      </c>
      <c r="P23" s="72"/>
      <c r="Q23" s="71" t="s">
        <v>11</v>
      </c>
      <c r="R23" s="71"/>
      <c r="S23" s="71"/>
      <c r="T23" s="71"/>
      <c r="U23" s="71"/>
      <c r="V23" s="71"/>
      <c r="W23" s="71"/>
      <c r="X23" s="71"/>
      <c r="Y23" s="71"/>
      <c r="Z23" s="71"/>
      <c r="AA23" s="72" t="s">
        <v>10</v>
      </c>
      <c r="AB23" s="72"/>
      <c r="AC23" s="3" t="s">
        <v>12</v>
      </c>
      <c r="AD23" s="37" t="s">
        <v>10</v>
      </c>
      <c r="AE23" s="3" t="s">
        <v>13</v>
      </c>
      <c r="AF23" s="37" t="s">
        <v>10</v>
      </c>
      <c r="AG23" s="72" t="s">
        <v>14</v>
      </c>
      <c r="AH23" s="82" t="s">
        <v>15</v>
      </c>
    </row>
    <row r="24" spans="1:34" x14ac:dyDescent="0.15">
      <c r="A24" s="74"/>
      <c r="B24" s="75"/>
      <c r="C24" s="75"/>
      <c r="D24" s="77"/>
      <c r="E24" s="5">
        <v>1</v>
      </c>
      <c r="F24" s="5">
        <v>2</v>
      </c>
      <c r="G24" s="5">
        <v>3</v>
      </c>
      <c r="H24" s="5">
        <v>4</v>
      </c>
      <c r="I24" s="5">
        <v>5</v>
      </c>
      <c r="J24" s="5">
        <v>6</v>
      </c>
      <c r="K24" s="5">
        <v>7</v>
      </c>
      <c r="L24" s="5">
        <v>8</v>
      </c>
      <c r="M24" s="5">
        <v>9</v>
      </c>
      <c r="N24" s="5">
        <v>10</v>
      </c>
      <c r="O24" s="12" t="s">
        <v>16</v>
      </c>
      <c r="P24" s="38">
        <v>0.3</v>
      </c>
      <c r="Q24" s="5">
        <v>1</v>
      </c>
      <c r="R24" s="5">
        <v>2</v>
      </c>
      <c r="S24" s="5">
        <v>3</v>
      </c>
      <c r="T24" s="5">
        <v>4</v>
      </c>
      <c r="U24" s="5">
        <v>5</v>
      </c>
      <c r="V24" s="5">
        <v>6</v>
      </c>
      <c r="W24" s="5">
        <v>7</v>
      </c>
      <c r="X24" s="5">
        <v>8</v>
      </c>
      <c r="Y24" s="5">
        <v>9</v>
      </c>
      <c r="Z24" s="5">
        <v>10</v>
      </c>
      <c r="AA24" s="12" t="s">
        <v>16</v>
      </c>
      <c r="AB24" s="38">
        <v>0.3</v>
      </c>
      <c r="AC24" s="5" t="s">
        <v>17</v>
      </c>
      <c r="AD24" s="38">
        <v>0.2</v>
      </c>
      <c r="AE24" s="5" t="s">
        <v>17</v>
      </c>
      <c r="AF24" s="38">
        <v>0.2</v>
      </c>
      <c r="AG24" s="80"/>
      <c r="AH24" s="83"/>
    </row>
    <row r="25" spans="1:34" x14ac:dyDescent="0.15">
      <c r="A25" s="31"/>
      <c r="B25" s="32"/>
      <c r="C25" s="32"/>
      <c r="D25" s="120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">
        <f>SUM(E25:N25)</f>
        <v>0</v>
      </c>
      <c r="P25" s="37">
        <f>O25*0.3</f>
        <v>0</v>
      </c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">
        <f>SUM(Q25:Z25)</f>
        <v>0</v>
      </c>
      <c r="AB25" s="37">
        <f>AA25*0.3</f>
        <v>0</v>
      </c>
      <c r="AC25" s="32"/>
      <c r="AD25" s="32"/>
      <c r="AE25" s="32"/>
      <c r="AF25" s="32"/>
      <c r="AG25" s="32">
        <f>P25+AB25+AD25+AF25</f>
        <v>0</v>
      </c>
      <c r="AH25" s="50"/>
    </row>
    <row r="26" spans="1:34" x14ac:dyDescent="0.15">
      <c r="A26" s="33"/>
      <c r="B26" s="34"/>
      <c r="C26" s="34"/>
      <c r="D26" s="121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1">
        <f t="shared" ref="O26:O34" si="5">SUM(E26:N26)</f>
        <v>0</v>
      </c>
      <c r="P26" s="39">
        <f t="shared" ref="P26:P34" si="6">O26*0.3</f>
        <v>0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21">
        <f t="shared" ref="AA26:AA34" si="7">SUM(Q26:Z26)</f>
        <v>0</v>
      </c>
      <c r="AB26" s="39">
        <f t="shared" ref="AB26:AB34" si="8">AA26*0.3</f>
        <v>0</v>
      </c>
      <c r="AC26" s="34"/>
      <c r="AD26" s="34"/>
      <c r="AE26" s="34"/>
      <c r="AF26" s="34"/>
      <c r="AG26" s="34"/>
      <c r="AH26" s="51"/>
    </row>
    <row r="27" spans="1:34" x14ac:dyDescent="0.15">
      <c r="A27" s="33"/>
      <c r="B27" s="34"/>
      <c r="C27" s="34"/>
      <c r="D27" s="121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1">
        <f t="shared" si="5"/>
        <v>0</v>
      </c>
      <c r="P27" s="39">
        <f t="shared" si="6"/>
        <v>0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21">
        <f t="shared" si="7"/>
        <v>0</v>
      </c>
      <c r="AB27" s="39">
        <f t="shared" si="8"/>
        <v>0</v>
      </c>
      <c r="AC27" s="34"/>
      <c r="AD27" s="34"/>
      <c r="AE27" s="34"/>
      <c r="AF27" s="34"/>
      <c r="AG27" s="34"/>
      <c r="AH27" s="51"/>
    </row>
    <row r="28" spans="1:34" x14ac:dyDescent="0.15">
      <c r="A28" s="33"/>
      <c r="B28" s="34"/>
      <c r="C28" s="34"/>
      <c r="D28" s="121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1">
        <f t="shared" si="5"/>
        <v>0</v>
      </c>
      <c r="P28" s="39">
        <f t="shared" si="6"/>
        <v>0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21">
        <f t="shared" si="7"/>
        <v>0</v>
      </c>
      <c r="AB28" s="39">
        <f t="shared" si="8"/>
        <v>0</v>
      </c>
      <c r="AC28" s="34"/>
      <c r="AD28" s="34"/>
      <c r="AE28" s="34"/>
      <c r="AF28" s="34"/>
      <c r="AG28" s="34"/>
      <c r="AH28" s="51"/>
    </row>
    <row r="29" spans="1:34" x14ac:dyDescent="0.15">
      <c r="A29" s="33"/>
      <c r="B29" s="34"/>
      <c r="C29" s="34"/>
      <c r="D29" s="121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1">
        <f t="shared" si="5"/>
        <v>0</v>
      </c>
      <c r="P29" s="39">
        <f t="shared" si="6"/>
        <v>0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21">
        <f t="shared" si="7"/>
        <v>0</v>
      </c>
      <c r="AB29" s="39">
        <f t="shared" si="8"/>
        <v>0</v>
      </c>
      <c r="AC29" s="34"/>
      <c r="AD29" s="34"/>
      <c r="AE29" s="34"/>
      <c r="AF29" s="34"/>
      <c r="AG29" s="34"/>
      <c r="AH29" s="51"/>
    </row>
    <row r="30" spans="1:34" x14ac:dyDescent="0.15">
      <c r="A30" s="33"/>
      <c r="B30" s="34"/>
      <c r="C30" s="34"/>
      <c r="D30" s="121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1">
        <f t="shared" si="5"/>
        <v>0</v>
      </c>
      <c r="P30" s="39">
        <f t="shared" si="6"/>
        <v>0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21">
        <f t="shared" si="7"/>
        <v>0</v>
      </c>
      <c r="AB30" s="39">
        <f t="shared" si="8"/>
        <v>0</v>
      </c>
      <c r="AC30" s="34"/>
      <c r="AD30" s="34"/>
      <c r="AE30" s="34"/>
      <c r="AF30" s="34"/>
      <c r="AG30" s="34"/>
      <c r="AH30" s="51"/>
    </row>
    <row r="31" spans="1:34" x14ac:dyDescent="0.15">
      <c r="A31" s="33"/>
      <c r="B31" s="34"/>
      <c r="C31" s="34"/>
      <c r="D31" s="121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1">
        <f t="shared" si="5"/>
        <v>0</v>
      </c>
      <c r="P31" s="39">
        <f t="shared" si="6"/>
        <v>0</v>
      </c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21">
        <f t="shared" si="7"/>
        <v>0</v>
      </c>
      <c r="AB31" s="39">
        <f t="shared" si="8"/>
        <v>0</v>
      </c>
      <c r="AC31" s="34"/>
      <c r="AD31" s="34"/>
      <c r="AE31" s="34"/>
      <c r="AF31" s="34"/>
      <c r="AG31" s="34"/>
      <c r="AH31" s="51"/>
    </row>
    <row r="32" spans="1:34" x14ac:dyDescent="0.15">
      <c r="A32" s="33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1">
        <f t="shared" si="5"/>
        <v>0</v>
      </c>
      <c r="P32" s="39">
        <f t="shared" si="6"/>
        <v>0</v>
      </c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21">
        <f t="shared" si="7"/>
        <v>0</v>
      </c>
      <c r="AB32" s="39">
        <f t="shared" si="8"/>
        <v>0</v>
      </c>
      <c r="AC32" s="34"/>
      <c r="AD32" s="34"/>
      <c r="AE32" s="34"/>
      <c r="AF32" s="34"/>
      <c r="AG32" s="34"/>
      <c r="AH32" s="51"/>
    </row>
    <row r="33" spans="1:34" x14ac:dyDescent="0.15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1">
        <f t="shared" si="5"/>
        <v>0</v>
      </c>
      <c r="P33" s="39">
        <f t="shared" si="6"/>
        <v>0</v>
      </c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21">
        <f t="shared" si="7"/>
        <v>0</v>
      </c>
      <c r="AB33" s="39">
        <f t="shared" si="8"/>
        <v>0</v>
      </c>
      <c r="AC33" s="34"/>
      <c r="AD33" s="34"/>
      <c r="AE33" s="34"/>
      <c r="AF33" s="34"/>
      <c r="AG33" s="34"/>
      <c r="AH33" s="51"/>
    </row>
    <row r="34" spans="1:34" x14ac:dyDescent="0.15">
      <c r="A34" s="35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5">
        <f t="shared" si="5"/>
        <v>0</v>
      </c>
      <c r="P34" s="40">
        <f t="shared" si="6"/>
        <v>0</v>
      </c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5">
        <f t="shared" si="7"/>
        <v>0</v>
      </c>
      <c r="AB34" s="40">
        <f t="shared" si="8"/>
        <v>0</v>
      </c>
      <c r="AC34" s="36"/>
      <c r="AD34" s="36"/>
      <c r="AE34" s="36"/>
      <c r="AF34" s="36"/>
      <c r="AG34" s="36"/>
      <c r="AH34" s="52"/>
    </row>
  </sheetData>
  <mergeCells count="28">
    <mergeCell ref="A1:AH2"/>
    <mergeCell ref="AF16:AF17"/>
    <mergeCell ref="AG4:AG5"/>
    <mergeCell ref="AG16:AG17"/>
    <mergeCell ref="AG23:AG24"/>
    <mergeCell ref="AH4:AH5"/>
    <mergeCell ref="AH16:AH17"/>
    <mergeCell ref="AH23:AH24"/>
    <mergeCell ref="E23:N23"/>
    <mergeCell ref="O23:P23"/>
    <mergeCell ref="Q23:Z23"/>
    <mergeCell ref="AA23:AB23"/>
    <mergeCell ref="A4:A5"/>
    <mergeCell ref="A23:A24"/>
    <mergeCell ref="B4:B5"/>
    <mergeCell ref="B23:B24"/>
    <mergeCell ref="C4:C5"/>
    <mergeCell ref="C23:C24"/>
    <mergeCell ref="D4:D5"/>
    <mergeCell ref="D23:D24"/>
    <mergeCell ref="A3:B3"/>
    <mergeCell ref="C3:D3"/>
    <mergeCell ref="E3:R3"/>
    <mergeCell ref="S3:AH3"/>
    <mergeCell ref="E4:N4"/>
    <mergeCell ref="O4:P4"/>
    <mergeCell ref="Q4:Z4"/>
    <mergeCell ref="AA4:AB4"/>
  </mergeCells>
  <phoneticPr fontId="19" type="noConversion"/>
  <pageMargins left="0.511811023622047" right="0.39370078740157499" top="0.55118110236220497" bottom="0.39370078740157499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workbookViewId="0">
      <selection activeCell="L11" sqref="L11"/>
    </sheetView>
  </sheetViews>
  <sheetFormatPr defaultColWidth="9" defaultRowHeight="13.5" x14ac:dyDescent="0.15"/>
  <cols>
    <col min="1" max="1" width="3.625" customWidth="1"/>
    <col min="2" max="2" width="10.625" customWidth="1"/>
    <col min="3" max="8" width="3.625" customWidth="1"/>
    <col min="9" max="9" width="5.625" customWidth="1"/>
    <col min="10" max="15" width="3.625" customWidth="1"/>
    <col min="16" max="16" width="5.625" customWidth="1"/>
    <col min="17" max="22" width="3.625" customWidth="1"/>
    <col min="23" max="23" width="5.625" customWidth="1"/>
    <col min="24" max="29" width="3.625" customWidth="1"/>
    <col min="30" max="32" width="5.625" customWidth="1"/>
  </cols>
  <sheetData>
    <row r="1" spans="1:32" ht="20.100000000000001" customHeight="1" x14ac:dyDescent="0.15">
      <c r="A1" s="84" t="s">
        <v>127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</row>
    <row r="2" spans="1:32" ht="20.100000000000001" customHeight="1" x14ac:dyDescent="0.15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</row>
    <row r="3" spans="1:32" ht="20.100000000000001" customHeight="1" x14ac:dyDescent="0.15">
      <c r="A3" s="96" t="s">
        <v>1</v>
      </c>
      <c r="B3" s="96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20.100000000000001" customHeight="1" x14ac:dyDescent="0.15">
      <c r="A4" s="2" t="s">
        <v>5</v>
      </c>
      <c r="B4" s="3" t="s">
        <v>128</v>
      </c>
      <c r="C4" s="101" t="s">
        <v>129</v>
      </c>
      <c r="D4" s="102"/>
      <c r="E4" s="102"/>
      <c r="F4" s="102"/>
      <c r="G4" s="102"/>
      <c r="H4" s="103"/>
      <c r="I4" s="104" t="s">
        <v>10</v>
      </c>
      <c r="J4" s="101" t="s">
        <v>11</v>
      </c>
      <c r="K4" s="102"/>
      <c r="L4" s="102"/>
      <c r="M4" s="102"/>
      <c r="N4" s="102"/>
      <c r="O4" s="103"/>
      <c r="P4" s="104" t="s">
        <v>10</v>
      </c>
      <c r="Q4" s="101" t="s">
        <v>12</v>
      </c>
      <c r="R4" s="102"/>
      <c r="S4" s="102"/>
      <c r="T4" s="102"/>
      <c r="U4" s="102"/>
      <c r="V4" s="103"/>
      <c r="W4" s="104" t="s">
        <v>10</v>
      </c>
      <c r="X4" s="101" t="s">
        <v>13</v>
      </c>
      <c r="Y4" s="102"/>
      <c r="Z4" s="102"/>
      <c r="AA4" s="102"/>
      <c r="AB4" s="102"/>
      <c r="AC4" s="103"/>
      <c r="AD4" s="104" t="s">
        <v>10</v>
      </c>
      <c r="AE4" s="104" t="s">
        <v>14</v>
      </c>
      <c r="AF4" s="106" t="s">
        <v>15</v>
      </c>
    </row>
    <row r="5" spans="1:32" ht="20.100000000000001" customHeight="1" x14ac:dyDescent="0.15">
      <c r="A5" s="4"/>
      <c r="B5" s="5"/>
      <c r="C5" s="5">
        <v>1</v>
      </c>
      <c r="D5" s="5">
        <v>2</v>
      </c>
      <c r="E5" s="5">
        <v>3</v>
      </c>
      <c r="F5" s="5">
        <v>4</v>
      </c>
      <c r="G5" s="5">
        <v>5</v>
      </c>
      <c r="H5" s="5">
        <v>6</v>
      </c>
      <c r="I5" s="105"/>
      <c r="J5" s="5">
        <v>1</v>
      </c>
      <c r="K5" s="5">
        <v>2</v>
      </c>
      <c r="L5" s="5">
        <v>3</v>
      </c>
      <c r="M5" s="5">
        <v>4</v>
      </c>
      <c r="N5" s="5">
        <v>5</v>
      </c>
      <c r="O5" s="5">
        <v>6</v>
      </c>
      <c r="P5" s="105"/>
      <c r="Q5" s="12" t="s">
        <v>130</v>
      </c>
      <c r="R5" s="12" t="s">
        <v>131</v>
      </c>
      <c r="S5" s="12" t="s">
        <v>132</v>
      </c>
      <c r="T5" s="12" t="s">
        <v>133</v>
      </c>
      <c r="U5" s="12" t="s">
        <v>134</v>
      </c>
      <c r="V5" s="12" t="s">
        <v>135</v>
      </c>
      <c r="W5" s="105"/>
      <c r="X5" s="12" t="s">
        <v>130</v>
      </c>
      <c r="Y5" s="12" t="s">
        <v>131</v>
      </c>
      <c r="Z5" s="12" t="s">
        <v>132</v>
      </c>
      <c r="AA5" s="12" t="s">
        <v>133</v>
      </c>
      <c r="AB5" s="12" t="s">
        <v>134</v>
      </c>
      <c r="AC5" s="12" t="s">
        <v>135</v>
      </c>
      <c r="AD5" s="105"/>
      <c r="AE5" s="105"/>
      <c r="AF5" s="107"/>
    </row>
    <row r="6" spans="1:32" ht="35.1" customHeight="1" x14ac:dyDescent="0.15">
      <c r="A6" s="6">
        <v>6</v>
      </c>
      <c r="B6" s="7" t="s">
        <v>136</v>
      </c>
      <c r="C6" s="7">
        <v>29.4</v>
      </c>
      <c r="D6" s="7">
        <v>27</v>
      </c>
      <c r="E6" s="7">
        <v>22.5</v>
      </c>
      <c r="F6" s="7">
        <v>30</v>
      </c>
      <c r="G6" s="7">
        <v>26.1</v>
      </c>
      <c r="H6" s="7">
        <v>23.4</v>
      </c>
      <c r="I6" s="7">
        <f t="shared" ref="I6:I14" si="0">SUM(C6:H6)</f>
        <v>158.4</v>
      </c>
      <c r="J6" s="7">
        <v>30</v>
      </c>
      <c r="K6" s="7">
        <v>24</v>
      </c>
      <c r="L6" s="7">
        <v>27</v>
      </c>
      <c r="M6" s="7">
        <v>23.7</v>
      </c>
      <c r="N6" s="7">
        <v>23.1</v>
      </c>
      <c r="O6" s="7">
        <v>19.8</v>
      </c>
      <c r="P6" s="7">
        <f t="shared" ref="P6:P14" si="1">SUM(J6:O6)</f>
        <v>147.6</v>
      </c>
      <c r="Q6" s="7">
        <v>19.8</v>
      </c>
      <c r="R6" s="7">
        <v>20</v>
      </c>
      <c r="S6" s="7">
        <v>18.600000000000001</v>
      </c>
      <c r="T6" s="7">
        <v>15.8</v>
      </c>
      <c r="U6" s="7">
        <v>18.600000000000001</v>
      </c>
      <c r="V6" s="7">
        <v>14.2</v>
      </c>
      <c r="W6" s="7">
        <f t="shared" ref="W6:W14" si="2">SUM(Q6:V6)</f>
        <v>107</v>
      </c>
      <c r="X6" s="7">
        <v>20</v>
      </c>
      <c r="Y6" s="7">
        <v>20</v>
      </c>
      <c r="Z6" s="7">
        <v>18.3</v>
      </c>
      <c r="AA6" s="7">
        <v>20</v>
      </c>
      <c r="AB6" s="7">
        <v>20</v>
      </c>
      <c r="AC6" s="7">
        <v>20</v>
      </c>
      <c r="AD6" s="7">
        <f t="shared" ref="AD6:AD14" si="3">SUM(X6:AC6)</f>
        <v>118.3</v>
      </c>
      <c r="AE6" s="7">
        <f t="shared" ref="AE6:AE14" si="4">I6+P6+W6+AD6</f>
        <v>531.29999999999995</v>
      </c>
      <c r="AF6" s="13">
        <v>1</v>
      </c>
    </row>
    <row r="7" spans="1:32" ht="35.1" customHeight="1" x14ac:dyDescent="0.15">
      <c r="A7" s="8">
        <v>4</v>
      </c>
      <c r="B7" s="9" t="s">
        <v>137</v>
      </c>
      <c r="C7" s="9">
        <v>18</v>
      </c>
      <c r="D7" s="9">
        <v>12</v>
      </c>
      <c r="E7" s="9">
        <v>18</v>
      </c>
      <c r="F7" s="9">
        <v>24.3</v>
      </c>
      <c r="G7" s="9">
        <v>16.8</v>
      </c>
      <c r="H7" s="9">
        <v>16.8</v>
      </c>
      <c r="I7" s="9">
        <f t="shared" si="0"/>
        <v>105.9</v>
      </c>
      <c r="J7" s="9">
        <v>28.8</v>
      </c>
      <c r="K7" s="9">
        <v>21</v>
      </c>
      <c r="L7" s="9">
        <v>23.7</v>
      </c>
      <c r="M7" s="9">
        <v>30</v>
      </c>
      <c r="N7" s="9">
        <v>27</v>
      </c>
      <c r="O7" s="9">
        <v>24.6</v>
      </c>
      <c r="P7" s="9">
        <f t="shared" si="1"/>
        <v>155.1</v>
      </c>
      <c r="Q7" s="9">
        <v>18</v>
      </c>
      <c r="R7" s="9">
        <v>17.2</v>
      </c>
      <c r="S7" s="9">
        <v>18.8</v>
      </c>
      <c r="T7" s="9">
        <v>16.399999999999999</v>
      </c>
      <c r="U7" s="9">
        <v>18.399999999999999</v>
      </c>
      <c r="V7" s="9">
        <v>20</v>
      </c>
      <c r="W7" s="9">
        <f t="shared" si="2"/>
        <v>108.8</v>
      </c>
      <c r="X7" s="9">
        <v>20</v>
      </c>
      <c r="Y7" s="9">
        <v>20</v>
      </c>
      <c r="Z7" s="9">
        <v>20</v>
      </c>
      <c r="AA7" s="9">
        <v>19.399999999999999</v>
      </c>
      <c r="AB7" s="9">
        <v>20</v>
      </c>
      <c r="AC7" s="9">
        <v>18.7</v>
      </c>
      <c r="AD7" s="9">
        <f t="shared" si="3"/>
        <v>118.1</v>
      </c>
      <c r="AE7" s="9">
        <f t="shared" si="4"/>
        <v>487.9</v>
      </c>
      <c r="AF7" s="14">
        <v>2</v>
      </c>
    </row>
    <row r="8" spans="1:32" ht="35.1" customHeight="1" x14ac:dyDescent="0.15">
      <c r="A8" s="8">
        <v>8</v>
      </c>
      <c r="B8" s="9" t="s">
        <v>138</v>
      </c>
      <c r="C8" s="9">
        <v>18</v>
      </c>
      <c r="D8" s="9">
        <v>24.3</v>
      </c>
      <c r="E8" s="9">
        <v>13.5</v>
      </c>
      <c r="F8" s="9">
        <v>10.8</v>
      </c>
      <c r="G8" s="9">
        <v>19.2</v>
      </c>
      <c r="H8" s="9">
        <v>13.8</v>
      </c>
      <c r="I8" s="9">
        <f t="shared" si="0"/>
        <v>99.6</v>
      </c>
      <c r="J8" s="9">
        <v>22.2</v>
      </c>
      <c r="K8" s="9">
        <v>22.5</v>
      </c>
      <c r="L8" s="9">
        <v>21</v>
      </c>
      <c r="M8" s="9">
        <v>15.6</v>
      </c>
      <c r="N8" s="9">
        <v>10.5</v>
      </c>
      <c r="O8" s="9">
        <v>21</v>
      </c>
      <c r="P8" s="9">
        <f t="shared" si="1"/>
        <v>112.8</v>
      </c>
      <c r="Q8" s="9">
        <v>19.2</v>
      </c>
      <c r="R8" s="9">
        <v>20</v>
      </c>
      <c r="S8" s="9">
        <v>20</v>
      </c>
      <c r="T8" s="9">
        <v>17.600000000000001</v>
      </c>
      <c r="U8" s="9">
        <v>18.399999999999999</v>
      </c>
      <c r="V8" s="9">
        <v>19.2</v>
      </c>
      <c r="W8" s="9">
        <f t="shared" si="2"/>
        <v>114.4</v>
      </c>
      <c r="X8" s="9">
        <v>20</v>
      </c>
      <c r="Y8" s="9">
        <v>18.600000000000001</v>
      </c>
      <c r="Z8" s="9">
        <v>20</v>
      </c>
      <c r="AA8" s="9">
        <v>20</v>
      </c>
      <c r="AB8" s="9">
        <v>20</v>
      </c>
      <c r="AC8" s="9">
        <v>20</v>
      </c>
      <c r="AD8" s="9">
        <f t="shared" si="3"/>
        <v>118.6</v>
      </c>
      <c r="AE8" s="9">
        <f t="shared" si="4"/>
        <v>445.4</v>
      </c>
      <c r="AF8" s="14">
        <v>3</v>
      </c>
    </row>
    <row r="9" spans="1:32" ht="35.1" customHeight="1" x14ac:dyDescent="0.15">
      <c r="A9" s="8">
        <v>5</v>
      </c>
      <c r="B9" s="9" t="s">
        <v>139</v>
      </c>
      <c r="C9" s="9">
        <v>14.4</v>
      </c>
      <c r="D9" s="9">
        <v>14.4</v>
      </c>
      <c r="E9" s="9">
        <v>17.100000000000001</v>
      </c>
      <c r="F9" s="9">
        <v>14.7</v>
      </c>
      <c r="G9" s="9">
        <v>18.600000000000001</v>
      </c>
      <c r="H9" s="9">
        <v>27.6</v>
      </c>
      <c r="I9" s="9">
        <f t="shared" si="0"/>
        <v>106.8</v>
      </c>
      <c r="J9" s="9">
        <v>16.8</v>
      </c>
      <c r="K9" s="9">
        <v>13.5</v>
      </c>
      <c r="L9" s="9">
        <v>25.5</v>
      </c>
      <c r="M9" s="9">
        <v>22.8</v>
      </c>
      <c r="N9" s="9">
        <v>18.899999999999999</v>
      </c>
      <c r="O9" s="9">
        <v>24</v>
      </c>
      <c r="P9" s="9">
        <f t="shared" si="1"/>
        <v>121.5</v>
      </c>
      <c r="Q9" s="9">
        <v>17</v>
      </c>
      <c r="R9" s="9">
        <v>11.4</v>
      </c>
      <c r="S9" s="9">
        <v>17</v>
      </c>
      <c r="T9" s="9">
        <v>17.2</v>
      </c>
      <c r="U9" s="9">
        <v>18</v>
      </c>
      <c r="V9" s="9">
        <v>16.600000000000001</v>
      </c>
      <c r="W9" s="9">
        <f t="shared" si="2"/>
        <v>97.2</v>
      </c>
      <c r="X9" s="9">
        <v>20</v>
      </c>
      <c r="Y9" s="9">
        <v>18.3</v>
      </c>
      <c r="Z9" s="9">
        <v>20</v>
      </c>
      <c r="AA9" s="9">
        <v>19.399999999999999</v>
      </c>
      <c r="AB9" s="9">
        <v>20</v>
      </c>
      <c r="AC9" s="9">
        <v>20</v>
      </c>
      <c r="AD9" s="9">
        <f t="shared" si="3"/>
        <v>117.7</v>
      </c>
      <c r="AE9" s="9">
        <f t="shared" si="4"/>
        <v>443.2</v>
      </c>
      <c r="AF9" s="14">
        <v>4</v>
      </c>
    </row>
    <row r="10" spans="1:32" ht="35.1" customHeight="1" x14ac:dyDescent="0.15">
      <c r="A10" s="8">
        <v>3</v>
      </c>
      <c r="B10" s="9" t="s">
        <v>140</v>
      </c>
      <c r="C10" s="9">
        <v>24.9</v>
      </c>
      <c r="D10" s="9">
        <v>19.2</v>
      </c>
      <c r="E10" s="9">
        <v>17.100000000000001</v>
      </c>
      <c r="F10" s="9">
        <v>12.6</v>
      </c>
      <c r="G10" s="9">
        <v>16.5</v>
      </c>
      <c r="H10" s="9">
        <v>5.4</v>
      </c>
      <c r="I10" s="9">
        <f t="shared" si="0"/>
        <v>95.7</v>
      </c>
      <c r="J10" s="9">
        <v>21</v>
      </c>
      <c r="K10" s="9">
        <v>22.2</v>
      </c>
      <c r="L10" s="9">
        <v>16.8</v>
      </c>
      <c r="M10" s="9">
        <v>19.8</v>
      </c>
      <c r="N10" s="9">
        <v>16.2</v>
      </c>
      <c r="O10" s="9">
        <v>15.3</v>
      </c>
      <c r="P10" s="9">
        <f t="shared" si="1"/>
        <v>111.3</v>
      </c>
      <c r="Q10" s="9">
        <v>17.2</v>
      </c>
      <c r="R10" s="9">
        <v>17</v>
      </c>
      <c r="S10" s="9">
        <v>16</v>
      </c>
      <c r="T10" s="9">
        <v>19.600000000000001</v>
      </c>
      <c r="U10" s="9">
        <v>20</v>
      </c>
      <c r="V10" s="9">
        <v>18.8</v>
      </c>
      <c r="W10" s="9">
        <f t="shared" si="2"/>
        <v>108.6</v>
      </c>
      <c r="X10" s="9">
        <v>20</v>
      </c>
      <c r="Y10" s="9">
        <v>20</v>
      </c>
      <c r="Z10" s="9">
        <v>20</v>
      </c>
      <c r="AA10" s="9">
        <v>20</v>
      </c>
      <c r="AB10" s="9">
        <v>18.399999999999999</v>
      </c>
      <c r="AC10" s="9">
        <v>18.100000000000001</v>
      </c>
      <c r="AD10" s="9">
        <f t="shared" si="3"/>
        <v>116.5</v>
      </c>
      <c r="AE10" s="9">
        <f t="shared" si="4"/>
        <v>432.1</v>
      </c>
      <c r="AF10" s="14">
        <v>5</v>
      </c>
    </row>
    <row r="11" spans="1:32" ht="35.1" customHeight="1" x14ac:dyDescent="0.15">
      <c r="A11" s="8">
        <v>1</v>
      </c>
      <c r="B11" s="9" t="s">
        <v>141</v>
      </c>
      <c r="C11" s="9">
        <v>19.5</v>
      </c>
      <c r="D11" s="9">
        <v>9.6</v>
      </c>
      <c r="E11" s="9">
        <v>14.4</v>
      </c>
      <c r="F11" s="9">
        <v>12.6</v>
      </c>
      <c r="G11" s="9">
        <v>10.8</v>
      </c>
      <c r="H11" s="9">
        <v>11.1</v>
      </c>
      <c r="I11" s="9">
        <f t="shared" si="0"/>
        <v>78</v>
      </c>
      <c r="J11" s="9">
        <v>21.9</v>
      </c>
      <c r="K11" s="9">
        <v>20.399999999999999</v>
      </c>
      <c r="L11" s="9">
        <v>21.6</v>
      </c>
      <c r="M11" s="9">
        <v>14.1</v>
      </c>
      <c r="N11" s="9">
        <v>10.5</v>
      </c>
      <c r="O11" s="9">
        <v>18</v>
      </c>
      <c r="P11" s="9">
        <f t="shared" si="1"/>
        <v>106.5</v>
      </c>
      <c r="Q11" s="9">
        <v>18</v>
      </c>
      <c r="R11" s="9">
        <v>15.8</v>
      </c>
      <c r="S11" s="9">
        <v>15.6</v>
      </c>
      <c r="T11" s="9">
        <v>13</v>
      </c>
      <c r="U11" s="9">
        <v>14.8</v>
      </c>
      <c r="V11" s="9">
        <v>15</v>
      </c>
      <c r="W11" s="9">
        <f t="shared" si="2"/>
        <v>92.2</v>
      </c>
      <c r="X11" s="9">
        <v>19.3</v>
      </c>
      <c r="Y11" s="9">
        <v>20</v>
      </c>
      <c r="Z11" s="9">
        <v>17.600000000000001</v>
      </c>
      <c r="AA11" s="9">
        <v>13.8</v>
      </c>
      <c r="AB11" s="9">
        <v>20</v>
      </c>
      <c r="AC11" s="9">
        <v>20</v>
      </c>
      <c r="AD11" s="9">
        <f t="shared" si="3"/>
        <v>110.7</v>
      </c>
      <c r="AE11" s="9">
        <f t="shared" si="4"/>
        <v>387.4</v>
      </c>
      <c r="AF11" s="14">
        <v>6</v>
      </c>
    </row>
    <row r="12" spans="1:32" ht="35.1" customHeight="1" x14ac:dyDescent="0.15">
      <c r="A12" s="8">
        <v>2</v>
      </c>
      <c r="B12" s="9" t="s">
        <v>142</v>
      </c>
      <c r="C12" s="9">
        <v>18.3</v>
      </c>
      <c r="D12" s="9">
        <v>15.6</v>
      </c>
      <c r="E12" s="9">
        <v>12.6</v>
      </c>
      <c r="F12" s="9">
        <v>21</v>
      </c>
      <c r="G12" s="9">
        <v>24</v>
      </c>
      <c r="H12" s="9">
        <v>16.5</v>
      </c>
      <c r="I12" s="9">
        <f t="shared" si="0"/>
        <v>108</v>
      </c>
      <c r="J12" s="9">
        <v>24</v>
      </c>
      <c r="K12" s="9">
        <v>14.1</v>
      </c>
      <c r="L12" s="9">
        <v>9.6</v>
      </c>
      <c r="M12" s="9">
        <v>24</v>
      </c>
      <c r="N12" s="9">
        <v>19.2</v>
      </c>
      <c r="O12" s="9">
        <v>13.8</v>
      </c>
      <c r="P12" s="9">
        <f t="shared" si="1"/>
        <v>104.7</v>
      </c>
      <c r="Q12" s="9">
        <v>13.2</v>
      </c>
      <c r="R12" s="9">
        <v>17.2</v>
      </c>
      <c r="S12" s="9">
        <v>14</v>
      </c>
      <c r="T12" s="9">
        <v>10.8</v>
      </c>
      <c r="U12" s="9">
        <v>12</v>
      </c>
      <c r="V12" s="9">
        <v>14.4</v>
      </c>
      <c r="W12" s="9">
        <f t="shared" si="2"/>
        <v>81.599999999999994</v>
      </c>
      <c r="X12" s="9">
        <v>17.8</v>
      </c>
      <c r="Y12" s="9">
        <v>14.9</v>
      </c>
      <c r="Z12" s="9">
        <v>17.3</v>
      </c>
      <c r="AA12" s="9">
        <v>11.6</v>
      </c>
      <c r="AB12" s="9">
        <v>10.5</v>
      </c>
      <c r="AC12" s="9">
        <v>16.600000000000001</v>
      </c>
      <c r="AD12" s="9">
        <f t="shared" si="3"/>
        <v>88.7</v>
      </c>
      <c r="AE12" s="9">
        <f t="shared" si="4"/>
        <v>383</v>
      </c>
      <c r="AF12" s="14">
        <v>7</v>
      </c>
    </row>
    <row r="13" spans="1:32" ht="35.1" customHeight="1" x14ac:dyDescent="0.15">
      <c r="A13" s="8">
        <v>9</v>
      </c>
      <c r="B13" s="9" t="s">
        <v>143</v>
      </c>
      <c r="C13" s="9">
        <v>12</v>
      </c>
      <c r="D13" s="9">
        <v>13.5</v>
      </c>
      <c r="E13" s="9">
        <v>13.2</v>
      </c>
      <c r="F13" s="9">
        <v>2.7</v>
      </c>
      <c r="G13" s="9">
        <v>12</v>
      </c>
      <c r="H13" s="9">
        <v>13.5</v>
      </c>
      <c r="I13" s="9">
        <f t="shared" si="0"/>
        <v>66.900000000000006</v>
      </c>
      <c r="J13" s="9">
        <v>20.399999999999999</v>
      </c>
      <c r="K13" s="9">
        <v>5.0999999999999996</v>
      </c>
      <c r="L13" s="9">
        <v>19.8</v>
      </c>
      <c r="M13" s="9">
        <v>14.7</v>
      </c>
      <c r="N13" s="9">
        <v>12.6</v>
      </c>
      <c r="O13" s="9">
        <v>16.5</v>
      </c>
      <c r="P13" s="9">
        <f t="shared" si="1"/>
        <v>89.1</v>
      </c>
      <c r="Q13" s="9">
        <v>17.8</v>
      </c>
      <c r="R13" s="9">
        <v>19.2</v>
      </c>
      <c r="S13" s="9">
        <v>17.2</v>
      </c>
      <c r="T13" s="9">
        <v>17.2</v>
      </c>
      <c r="U13" s="9">
        <v>18</v>
      </c>
      <c r="V13" s="9">
        <v>16.8</v>
      </c>
      <c r="W13" s="9">
        <f t="shared" si="2"/>
        <v>106.2</v>
      </c>
      <c r="X13" s="9">
        <v>20</v>
      </c>
      <c r="Y13" s="9">
        <v>18.899999999999999</v>
      </c>
      <c r="Z13" s="9">
        <v>20</v>
      </c>
      <c r="AA13" s="9">
        <v>20</v>
      </c>
      <c r="AB13" s="9">
        <v>15.5</v>
      </c>
      <c r="AC13" s="9">
        <v>19.399999999999999</v>
      </c>
      <c r="AD13" s="9">
        <f t="shared" si="3"/>
        <v>113.8</v>
      </c>
      <c r="AE13" s="9">
        <f t="shared" si="4"/>
        <v>376</v>
      </c>
      <c r="AF13" s="14">
        <v>8</v>
      </c>
    </row>
    <row r="14" spans="1:32" ht="35.1" customHeight="1" x14ac:dyDescent="0.15">
      <c r="A14" s="10">
        <v>7</v>
      </c>
      <c r="B14" s="11" t="s">
        <v>144</v>
      </c>
      <c r="C14" s="11">
        <v>17.7</v>
      </c>
      <c r="D14" s="11">
        <v>21.6</v>
      </c>
      <c r="E14" s="11">
        <v>10.5</v>
      </c>
      <c r="F14" s="11">
        <v>16.8</v>
      </c>
      <c r="G14" s="11"/>
      <c r="H14" s="11"/>
      <c r="I14" s="11">
        <f t="shared" si="0"/>
        <v>66.599999999999994</v>
      </c>
      <c r="J14" s="11">
        <v>12.6</v>
      </c>
      <c r="K14" s="11">
        <v>14.4</v>
      </c>
      <c r="L14" s="11">
        <v>7.5</v>
      </c>
      <c r="M14" s="11">
        <v>8.4</v>
      </c>
      <c r="N14" s="11"/>
      <c r="O14" s="11"/>
      <c r="P14" s="11">
        <f t="shared" si="1"/>
        <v>42.9</v>
      </c>
      <c r="Q14" s="11">
        <v>17.2</v>
      </c>
      <c r="R14" s="11">
        <v>15.4</v>
      </c>
      <c r="S14" s="11">
        <v>16</v>
      </c>
      <c r="T14" s="11">
        <v>19.8</v>
      </c>
      <c r="U14" s="11"/>
      <c r="V14" s="11"/>
      <c r="W14" s="11">
        <f t="shared" si="2"/>
        <v>68.400000000000006</v>
      </c>
      <c r="X14" s="11">
        <v>20</v>
      </c>
      <c r="Y14" s="11">
        <v>20</v>
      </c>
      <c r="Z14" s="11">
        <v>20</v>
      </c>
      <c r="AA14" s="11">
        <v>20</v>
      </c>
      <c r="AB14" s="11"/>
      <c r="AC14" s="11"/>
      <c r="AD14" s="11">
        <f t="shared" si="3"/>
        <v>80</v>
      </c>
      <c r="AE14" s="11">
        <f t="shared" si="4"/>
        <v>257.89999999999998</v>
      </c>
      <c r="AF14" s="15">
        <v>9</v>
      </c>
    </row>
  </sheetData>
  <mergeCells count="12">
    <mergeCell ref="AD4:AD5"/>
    <mergeCell ref="AE4:AE5"/>
    <mergeCell ref="AF4:AF5"/>
    <mergeCell ref="A1:AF2"/>
    <mergeCell ref="A3:B3"/>
    <mergeCell ref="C4:H4"/>
    <mergeCell ref="J4:O4"/>
    <mergeCell ref="Q4:V4"/>
    <mergeCell ref="X4:AC4"/>
    <mergeCell ref="I4:I5"/>
    <mergeCell ref="P4:P5"/>
    <mergeCell ref="W4:W5"/>
  </mergeCells>
  <phoneticPr fontId="19" type="noConversion"/>
  <pageMargins left="0.511811023622047" right="0.31496062992126" top="0.74803149606299202" bottom="0.74803149606299202" header="0.31496062992126" footer="0.3149606299212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1</vt:i4>
      </vt:variant>
    </vt:vector>
  </HeadingPairs>
  <TitlesOfParts>
    <vt:vector size="7" baseType="lpstr">
      <vt:lpstr>城科、西南</vt:lpstr>
      <vt:lpstr>长师、重大</vt:lpstr>
      <vt:lpstr>工商、三峡</vt:lpstr>
      <vt:lpstr>重师、文理</vt:lpstr>
      <vt:lpstr>邮电</vt:lpstr>
      <vt:lpstr>丙组成绩表</vt:lpstr>
      <vt:lpstr>长师、重大!_GoBack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2020-11-29T07:14:00Z</cp:lastPrinted>
  <dcterms:created xsi:type="dcterms:W3CDTF">2020-11-26T04:41:00Z</dcterms:created>
  <dcterms:modified xsi:type="dcterms:W3CDTF">2020-12-01T09:15:17Z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