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交通、西政" sheetId="1" r:id="rId1"/>
    <sheet name="长师、工程" sheetId="2" r:id="rId2"/>
    <sheet name="科技、理工" sheetId="3" r:id="rId3"/>
    <sheet name="邮电、文理" sheetId="4" r:id="rId4"/>
    <sheet name="城科、移通" sheetId="5" r:id="rId5"/>
    <sheet name="甲组统计表" sheetId="7" r:id="rId6"/>
  </sheets>
  <definedNames>
    <definedName name="_GoBack" localSheetId="4">城科、移通!$D$10</definedName>
  </definedNames>
  <calcPr calcId="144525"/>
</workbook>
</file>

<file path=xl/calcChain.xml><?xml version="1.0" encoding="utf-8"?>
<calcChain xmlns="http://schemas.openxmlformats.org/spreadsheetml/2006/main">
  <c r="AE15" i="7" l="1"/>
  <c r="AD15" i="7"/>
  <c r="W15" i="7"/>
  <c r="P15" i="7"/>
  <c r="I15" i="7"/>
  <c r="AE14" i="7"/>
  <c r="AD14" i="7"/>
  <c r="W14" i="7"/>
  <c r="P14" i="7"/>
  <c r="I14" i="7"/>
  <c r="AE13" i="7"/>
  <c r="AD13" i="7"/>
  <c r="W13" i="7"/>
  <c r="P13" i="7"/>
  <c r="I13" i="7"/>
  <c r="AE12" i="7"/>
  <c r="AD12" i="7"/>
  <c r="W12" i="7"/>
  <c r="P12" i="7"/>
  <c r="I12" i="7"/>
  <c r="AE11" i="7"/>
  <c r="AD11" i="7"/>
  <c r="W11" i="7"/>
  <c r="P11" i="7"/>
  <c r="I11" i="7"/>
  <c r="AE10" i="7"/>
  <c r="AD10" i="7"/>
  <c r="W10" i="7"/>
  <c r="P10" i="7"/>
  <c r="I10" i="7"/>
  <c r="AE9" i="7"/>
  <c r="AD9" i="7"/>
  <c r="W9" i="7"/>
  <c r="P9" i="7"/>
  <c r="I9" i="7"/>
  <c r="AE8" i="7"/>
  <c r="AD8" i="7"/>
  <c r="W8" i="7"/>
  <c r="P8" i="7"/>
  <c r="I8" i="7"/>
  <c r="AE7" i="7"/>
  <c r="AD7" i="7"/>
  <c r="W7" i="7"/>
  <c r="P7" i="7"/>
  <c r="I7" i="7"/>
  <c r="AE6" i="7"/>
  <c r="AD6" i="7"/>
  <c r="W6" i="7"/>
  <c r="P6" i="7"/>
  <c r="I6" i="7"/>
  <c r="AG34" i="5"/>
  <c r="AG33" i="5"/>
  <c r="AB33" i="5"/>
  <c r="AA33" i="5"/>
  <c r="P33" i="5"/>
  <c r="O33" i="5"/>
  <c r="AG32" i="5"/>
  <c r="AB32" i="5"/>
  <c r="AA32" i="5"/>
  <c r="P32" i="5"/>
  <c r="O32" i="5"/>
  <c r="AG31" i="5"/>
  <c r="AB31" i="5"/>
  <c r="AA31" i="5"/>
  <c r="P31" i="5"/>
  <c r="O31" i="5"/>
  <c r="AG30" i="5"/>
  <c r="AB30" i="5"/>
  <c r="AA30" i="5"/>
  <c r="P30" i="5"/>
  <c r="O30" i="5"/>
  <c r="AG29" i="5"/>
  <c r="AB29" i="5"/>
  <c r="AA29" i="5"/>
  <c r="P29" i="5"/>
  <c r="O29" i="5"/>
  <c r="AG28" i="5"/>
  <c r="AB28" i="5"/>
  <c r="AA28" i="5"/>
  <c r="P28" i="5"/>
  <c r="O28" i="5"/>
  <c r="AG27" i="5"/>
  <c r="AB27" i="5"/>
  <c r="AA27" i="5"/>
  <c r="P27" i="5"/>
  <c r="O27" i="5"/>
  <c r="AG26" i="5"/>
  <c r="AB26" i="5"/>
  <c r="AA26" i="5"/>
  <c r="P26" i="5"/>
  <c r="O26" i="5"/>
  <c r="AG25" i="5"/>
  <c r="AB25" i="5"/>
  <c r="AA25" i="5"/>
  <c r="P25" i="5"/>
  <c r="O25" i="5"/>
  <c r="AG24" i="5"/>
  <c r="AB24" i="5"/>
  <c r="AA24" i="5"/>
  <c r="P24" i="5"/>
  <c r="O24" i="5"/>
  <c r="AG16" i="5"/>
  <c r="AG15" i="5"/>
  <c r="AB15" i="5"/>
  <c r="AA15" i="5"/>
  <c r="P15" i="5"/>
  <c r="O15" i="5"/>
  <c r="AG14" i="5"/>
  <c r="AB14" i="5"/>
  <c r="AA14" i="5"/>
  <c r="P14" i="5"/>
  <c r="O14" i="5"/>
  <c r="AG13" i="5"/>
  <c r="AB13" i="5"/>
  <c r="AA13" i="5"/>
  <c r="P13" i="5"/>
  <c r="O13" i="5"/>
  <c r="AG12" i="5"/>
  <c r="AB12" i="5"/>
  <c r="AA12" i="5"/>
  <c r="P12" i="5"/>
  <c r="O12" i="5"/>
  <c r="AG11" i="5"/>
  <c r="AB11" i="5"/>
  <c r="AA11" i="5"/>
  <c r="P11" i="5"/>
  <c r="O11" i="5"/>
  <c r="AG10" i="5"/>
  <c r="AB10" i="5"/>
  <c r="AA10" i="5"/>
  <c r="P10" i="5"/>
  <c r="O10" i="5"/>
  <c r="AG9" i="5"/>
  <c r="AB9" i="5"/>
  <c r="AA9" i="5"/>
  <c r="P9" i="5"/>
  <c r="O9" i="5"/>
  <c r="AG8" i="5"/>
  <c r="AB8" i="5"/>
  <c r="AA8" i="5"/>
  <c r="P8" i="5"/>
  <c r="O8" i="5"/>
  <c r="AG7" i="5"/>
  <c r="AB7" i="5"/>
  <c r="AA7" i="5"/>
  <c r="P7" i="5"/>
  <c r="O7" i="5"/>
  <c r="AG6" i="5"/>
  <c r="AB6" i="5"/>
  <c r="AA6" i="5"/>
  <c r="P6" i="5"/>
  <c r="O6" i="5"/>
  <c r="AG34" i="4"/>
  <c r="AB33" i="4"/>
  <c r="AA33" i="4"/>
  <c r="P33" i="4"/>
  <c r="O33" i="4"/>
  <c r="AG32" i="4"/>
  <c r="AB32" i="4"/>
  <c r="AA32" i="4"/>
  <c r="P32" i="4"/>
  <c r="O32" i="4"/>
  <c r="AG31" i="4"/>
  <c r="AB31" i="4"/>
  <c r="AA31" i="4"/>
  <c r="P31" i="4"/>
  <c r="O31" i="4"/>
  <c r="AG30" i="4"/>
  <c r="AB30" i="4"/>
  <c r="AA30" i="4"/>
  <c r="P30" i="4"/>
  <c r="O30" i="4"/>
  <c r="AG29" i="4"/>
  <c r="AB29" i="4"/>
  <c r="AA29" i="4"/>
  <c r="P29" i="4"/>
  <c r="O29" i="4"/>
  <c r="AG28" i="4"/>
  <c r="AB28" i="4"/>
  <c r="AA28" i="4"/>
  <c r="P28" i="4"/>
  <c r="O28" i="4"/>
  <c r="AG27" i="4"/>
  <c r="AB27" i="4"/>
  <c r="AA27" i="4"/>
  <c r="P27" i="4"/>
  <c r="O27" i="4"/>
  <c r="AG26" i="4"/>
  <c r="AB26" i="4"/>
  <c r="AA26" i="4"/>
  <c r="P26" i="4"/>
  <c r="O26" i="4"/>
  <c r="AG25" i="4"/>
  <c r="AB25" i="4"/>
  <c r="AA25" i="4"/>
  <c r="P25" i="4"/>
  <c r="O25" i="4"/>
  <c r="AG24" i="4"/>
  <c r="AB24" i="4"/>
  <c r="AA24" i="4"/>
  <c r="P24" i="4"/>
  <c r="O24" i="4"/>
  <c r="AG16" i="4"/>
  <c r="AG15" i="4"/>
  <c r="AB15" i="4"/>
  <c r="AA15" i="4"/>
  <c r="P15" i="4"/>
  <c r="O15" i="4"/>
  <c r="AG14" i="4"/>
  <c r="AB14" i="4"/>
  <c r="AA14" i="4"/>
  <c r="P14" i="4"/>
  <c r="O14" i="4"/>
  <c r="AG13" i="4"/>
  <c r="AB13" i="4"/>
  <c r="AA13" i="4"/>
  <c r="P13" i="4"/>
  <c r="O13" i="4"/>
  <c r="AG12" i="4"/>
  <c r="AB12" i="4"/>
  <c r="AA12" i="4"/>
  <c r="P12" i="4"/>
  <c r="O12" i="4"/>
  <c r="AG11" i="4"/>
  <c r="AB11" i="4"/>
  <c r="AA11" i="4"/>
  <c r="P11" i="4"/>
  <c r="O11" i="4"/>
  <c r="AG10" i="4"/>
  <c r="AB10" i="4"/>
  <c r="AA10" i="4"/>
  <c r="P10" i="4"/>
  <c r="O10" i="4"/>
  <c r="AG9" i="4"/>
  <c r="AB9" i="4"/>
  <c r="AA9" i="4"/>
  <c r="P9" i="4"/>
  <c r="O9" i="4"/>
  <c r="AG8" i="4"/>
  <c r="AB8" i="4"/>
  <c r="AA8" i="4"/>
  <c r="P8" i="4"/>
  <c r="O8" i="4"/>
  <c r="AG7" i="4"/>
  <c r="AB7" i="4"/>
  <c r="AA7" i="4"/>
  <c r="P7" i="4"/>
  <c r="O7" i="4"/>
  <c r="AG6" i="4"/>
  <c r="AB6" i="4"/>
  <c r="AA6" i="4"/>
  <c r="P6" i="4"/>
  <c r="O6" i="4"/>
  <c r="AG34" i="3"/>
  <c r="AG33" i="3"/>
  <c r="AB33" i="3"/>
  <c r="AA33" i="3"/>
  <c r="P33" i="3"/>
  <c r="O33" i="3"/>
  <c r="AG32" i="3"/>
  <c r="AB32" i="3"/>
  <c r="AA32" i="3"/>
  <c r="P32" i="3"/>
  <c r="O32" i="3"/>
  <c r="AG31" i="3"/>
  <c r="AB31" i="3"/>
  <c r="AA31" i="3"/>
  <c r="P31" i="3"/>
  <c r="O31" i="3"/>
  <c r="AG30" i="3"/>
  <c r="AB30" i="3"/>
  <c r="AA30" i="3"/>
  <c r="P30" i="3"/>
  <c r="O30" i="3"/>
  <c r="AG29" i="3"/>
  <c r="AB29" i="3"/>
  <c r="AA29" i="3"/>
  <c r="P29" i="3"/>
  <c r="O29" i="3"/>
  <c r="AG28" i="3"/>
  <c r="AB28" i="3"/>
  <c r="AA28" i="3"/>
  <c r="P28" i="3"/>
  <c r="O28" i="3"/>
  <c r="AG27" i="3"/>
  <c r="AB27" i="3"/>
  <c r="AA27" i="3"/>
  <c r="P27" i="3"/>
  <c r="O27" i="3"/>
  <c r="AG26" i="3"/>
  <c r="AB26" i="3"/>
  <c r="AA26" i="3"/>
  <c r="P26" i="3"/>
  <c r="O26" i="3"/>
  <c r="AG25" i="3"/>
  <c r="AB25" i="3"/>
  <c r="AA25" i="3"/>
  <c r="P25" i="3"/>
  <c r="O25" i="3"/>
  <c r="AG24" i="3"/>
  <c r="AB24" i="3"/>
  <c r="AA24" i="3"/>
  <c r="P24" i="3"/>
  <c r="O24" i="3"/>
  <c r="AG16" i="3"/>
  <c r="AG15" i="3"/>
  <c r="AB15" i="3"/>
  <c r="AA15" i="3"/>
  <c r="P15" i="3"/>
  <c r="O15" i="3"/>
  <c r="AG14" i="3"/>
  <c r="AB14" i="3"/>
  <c r="AA14" i="3"/>
  <c r="P14" i="3"/>
  <c r="O14" i="3"/>
  <c r="AG13" i="3"/>
  <c r="AB13" i="3"/>
  <c r="AA13" i="3"/>
  <c r="P13" i="3"/>
  <c r="O13" i="3"/>
  <c r="AG12" i="3"/>
  <c r="AB12" i="3"/>
  <c r="AA12" i="3"/>
  <c r="P12" i="3"/>
  <c r="O12" i="3"/>
  <c r="AG11" i="3"/>
  <c r="AB11" i="3"/>
  <c r="AA11" i="3"/>
  <c r="P11" i="3"/>
  <c r="O11" i="3"/>
  <c r="AG10" i="3"/>
  <c r="AB10" i="3"/>
  <c r="AA10" i="3"/>
  <c r="P10" i="3"/>
  <c r="O10" i="3"/>
  <c r="AG9" i="3"/>
  <c r="AB9" i="3"/>
  <c r="AA9" i="3"/>
  <c r="P9" i="3"/>
  <c r="AG8" i="3"/>
  <c r="AB8" i="3"/>
  <c r="AA8" i="3"/>
  <c r="P8" i="3"/>
  <c r="O8" i="3"/>
  <c r="AG7" i="3"/>
  <c r="AB7" i="3"/>
  <c r="AA7" i="3"/>
  <c r="P7" i="3"/>
  <c r="O7" i="3"/>
  <c r="AG6" i="3"/>
  <c r="AB6" i="3"/>
  <c r="AA6" i="3"/>
  <c r="P6" i="3"/>
  <c r="O6" i="3"/>
  <c r="AG34" i="2"/>
  <c r="AB34" i="2"/>
  <c r="P34" i="2"/>
  <c r="AG33" i="2"/>
  <c r="AB33" i="2"/>
  <c r="AA33" i="2"/>
  <c r="P33" i="2"/>
  <c r="O33" i="2"/>
  <c r="AG32" i="2"/>
  <c r="AB32" i="2"/>
  <c r="AA32" i="2"/>
  <c r="P32" i="2"/>
  <c r="O32" i="2"/>
  <c r="AG31" i="2"/>
  <c r="AB31" i="2"/>
  <c r="AA31" i="2"/>
  <c r="P31" i="2"/>
  <c r="O31" i="2"/>
  <c r="AG30" i="2"/>
  <c r="AB30" i="2"/>
  <c r="AA30" i="2"/>
  <c r="P30" i="2"/>
  <c r="O30" i="2"/>
  <c r="AG29" i="2"/>
  <c r="AB29" i="2"/>
  <c r="AA29" i="2"/>
  <c r="P29" i="2"/>
  <c r="O29" i="2"/>
  <c r="AG28" i="2"/>
  <c r="AB28" i="2"/>
  <c r="AA28" i="2"/>
  <c r="P28" i="2"/>
  <c r="O28" i="2"/>
  <c r="AG27" i="2"/>
  <c r="AB27" i="2"/>
  <c r="AA27" i="2"/>
  <c r="P27" i="2"/>
  <c r="O27" i="2"/>
  <c r="AG26" i="2"/>
  <c r="AB26" i="2"/>
  <c r="AA26" i="2"/>
  <c r="P26" i="2"/>
  <c r="O26" i="2"/>
  <c r="AG25" i="2"/>
  <c r="AB25" i="2"/>
  <c r="AA25" i="2"/>
  <c r="P25" i="2"/>
  <c r="O25" i="2"/>
  <c r="AG24" i="2"/>
  <c r="AB24" i="2"/>
  <c r="AA24" i="2"/>
  <c r="P24" i="2"/>
  <c r="O24" i="2"/>
  <c r="AG16" i="2"/>
  <c r="AG15" i="2"/>
  <c r="AB15" i="2"/>
  <c r="AA15" i="2"/>
  <c r="P15" i="2"/>
  <c r="O15" i="2"/>
  <c r="AB14" i="2"/>
  <c r="AA14" i="2"/>
  <c r="P14" i="2"/>
  <c r="O14" i="2"/>
  <c r="AG13" i="2"/>
  <c r="AB13" i="2"/>
  <c r="AA13" i="2"/>
  <c r="P13" i="2"/>
  <c r="O13" i="2"/>
  <c r="AB12" i="2"/>
  <c r="AA12" i="2"/>
  <c r="P12" i="2"/>
  <c r="O12" i="2"/>
  <c r="AG11" i="2"/>
  <c r="AB11" i="2"/>
  <c r="AA11" i="2"/>
  <c r="P11" i="2"/>
  <c r="O11" i="2"/>
  <c r="AG10" i="2"/>
  <c r="AB10" i="2"/>
  <c r="AA10" i="2"/>
  <c r="P10" i="2"/>
  <c r="O10" i="2"/>
  <c r="AG9" i="2"/>
  <c r="AB9" i="2"/>
  <c r="AA9" i="2"/>
  <c r="P9" i="2"/>
  <c r="O9" i="2"/>
  <c r="AB8" i="2"/>
  <c r="AA8" i="2"/>
  <c r="P8" i="2"/>
  <c r="O8" i="2"/>
  <c r="AG7" i="2"/>
  <c r="AB7" i="2"/>
  <c r="AA7" i="2"/>
  <c r="P7" i="2"/>
  <c r="O7" i="2"/>
  <c r="AB6" i="2"/>
  <c r="AA6" i="2"/>
  <c r="P6" i="2"/>
  <c r="O6" i="2"/>
  <c r="AG34" i="1"/>
  <c r="AG33" i="1"/>
  <c r="AB33" i="1"/>
  <c r="AA33" i="1"/>
  <c r="P33" i="1"/>
  <c r="O33" i="1"/>
  <c r="AG32" i="1"/>
  <c r="AB32" i="1"/>
  <c r="AA32" i="1"/>
  <c r="P32" i="1"/>
  <c r="O32" i="1"/>
  <c r="AG31" i="1"/>
  <c r="AB31" i="1"/>
  <c r="AA31" i="1"/>
  <c r="P31" i="1"/>
  <c r="O31" i="1"/>
  <c r="AG30" i="1"/>
  <c r="AB30" i="1"/>
  <c r="AA30" i="1"/>
  <c r="P30" i="1"/>
  <c r="O30" i="1"/>
  <c r="AG29" i="1"/>
  <c r="AB29" i="1"/>
  <c r="AA29" i="1"/>
  <c r="P29" i="1"/>
  <c r="O29" i="1"/>
  <c r="AG28" i="1"/>
  <c r="AB28" i="1"/>
  <c r="AA28" i="1"/>
  <c r="P28" i="1"/>
  <c r="O28" i="1"/>
  <c r="AG27" i="1"/>
  <c r="AB27" i="1"/>
  <c r="AA27" i="1"/>
  <c r="P27" i="1"/>
  <c r="O27" i="1"/>
  <c r="AG26" i="1"/>
  <c r="AB26" i="1"/>
  <c r="AA26" i="1"/>
  <c r="P26" i="1"/>
  <c r="O26" i="1"/>
  <c r="AG25" i="1"/>
  <c r="AB25" i="1"/>
  <c r="AA25" i="1"/>
  <c r="P25" i="1"/>
  <c r="O25" i="1"/>
  <c r="AG24" i="1"/>
  <c r="AB24" i="1"/>
  <c r="AA24" i="1"/>
  <c r="P24" i="1"/>
  <c r="O24" i="1"/>
  <c r="AG16" i="1"/>
  <c r="AB15" i="1"/>
  <c r="AA15" i="1"/>
  <c r="P15" i="1"/>
  <c r="O15" i="1"/>
  <c r="AB14" i="1"/>
  <c r="AA14" i="1"/>
  <c r="P14" i="1"/>
  <c r="O14" i="1"/>
  <c r="AG13" i="1"/>
  <c r="AB13" i="1"/>
  <c r="AA13" i="1"/>
  <c r="P13" i="1"/>
  <c r="O13" i="1"/>
  <c r="AG12" i="1"/>
  <c r="AB12" i="1"/>
  <c r="AA12" i="1"/>
  <c r="P12" i="1"/>
  <c r="O12" i="1"/>
  <c r="AG11" i="1"/>
  <c r="AB11" i="1"/>
  <c r="AA11" i="1"/>
  <c r="P11" i="1"/>
  <c r="O11" i="1"/>
  <c r="AG10" i="1"/>
  <c r="AB10" i="1"/>
  <c r="AA10" i="1"/>
  <c r="P10" i="1"/>
  <c r="O10" i="1"/>
  <c r="AG9" i="1"/>
  <c r="AB9" i="1"/>
  <c r="AA9" i="1"/>
  <c r="P9" i="1"/>
  <c r="O9" i="1"/>
  <c r="AG8" i="1"/>
  <c r="AB8" i="1"/>
  <c r="AA8" i="1"/>
  <c r="P8" i="1"/>
  <c r="O8" i="1"/>
  <c r="AG7" i="1"/>
  <c r="AB7" i="1"/>
  <c r="AA7" i="1"/>
  <c r="P7" i="1"/>
  <c r="O7" i="1"/>
  <c r="AG6" i="1"/>
  <c r="AB6" i="1"/>
  <c r="AA6" i="1"/>
  <c r="P6" i="1"/>
  <c r="O6" i="1"/>
</calcChain>
</file>

<file path=xl/sharedStrings.xml><?xml version="1.0" encoding="utf-8"?>
<sst xmlns="http://schemas.openxmlformats.org/spreadsheetml/2006/main" count="576" uniqueCount="265">
  <si>
    <t>2020重庆市大学生羽毛球赛线上比赛成绩统计表  （甲组）</t>
  </si>
  <si>
    <t>甲组</t>
  </si>
  <si>
    <t>单位：重庆交通大学</t>
  </si>
  <si>
    <t>领队：蒋跃辉  电话：17708380679</t>
  </si>
  <si>
    <t>教练员：刘匠林  电话：13399866961</t>
  </si>
  <si>
    <t>序</t>
  </si>
  <si>
    <t>姓名</t>
  </si>
  <si>
    <t>性别</t>
  </si>
  <si>
    <t>院系、年级、班级</t>
  </si>
  <si>
    <t>发高远球</t>
  </si>
  <si>
    <t>成绩</t>
  </si>
  <si>
    <t>回打高远球</t>
  </si>
  <si>
    <t>立定跳远</t>
  </si>
  <si>
    <t>实心球</t>
  </si>
  <si>
    <t>得分</t>
  </si>
  <si>
    <t>备注</t>
  </si>
  <si>
    <t>合计</t>
  </si>
  <si>
    <t>距离</t>
  </si>
  <si>
    <t>曾  爽</t>
  </si>
  <si>
    <t xml:space="preserve">男 </t>
  </si>
  <si>
    <t>航运  2017  船电工程2</t>
  </si>
  <si>
    <t>向宁广</t>
  </si>
  <si>
    <t>经管 2020  研一物流工程与管理3</t>
  </si>
  <si>
    <t>秦  宇</t>
  </si>
  <si>
    <t>交通运输2020研一 交通运输</t>
  </si>
  <si>
    <t>尹  健</t>
  </si>
  <si>
    <t>机电  2017   动机1</t>
  </si>
  <si>
    <t>张金诚</t>
  </si>
  <si>
    <t>土木  2019别 测绘3</t>
  </si>
  <si>
    <t>程妍妮</t>
  </si>
  <si>
    <t xml:space="preserve">女 </t>
  </si>
  <si>
    <t>河海  2017   港越1</t>
  </si>
  <si>
    <t>刘泓杉</t>
  </si>
  <si>
    <t>艺术设计  2017  工业设计1</t>
  </si>
  <si>
    <t>罗  丹</t>
  </si>
  <si>
    <t>经管  2017   工程造价6</t>
  </si>
  <si>
    <t>庞晓铧</t>
  </si>
  <si>
    <t>河海  2018  地质2</t>
  </si>
  <si>
    <t>杨茜渝</t>
  </si>
  <si>
    <t>河海  2019  水利2</t>
  </si>
  <si>
    <t>总分：</t>
  </si>
  <si>
    <t xml:space="preserve">单位：：西南政法大学       </t>
  </si>
  <si>
    <t>领队：杨靖 电话：13271990122</t>
  </si>
  <si>
    <t>教练员：刘延军 电话：13647672008</t>
  </si>
  <si>
    <t>雷文灿</t>
  </si>
  <si>
    <t>男</t>
  </si>
  <si>
    <t> 商学院2016级</t>
  </si>
  <si>
    <t>邢宇煬</t>
  </si>
  <si>
    <t> 商学院2018级</t>
  </si>
  <si>
    <t>崔杰祥</t>
  </si>
  <si>
    <t> 刑事侦查学院218级</t>
  </si>
  <si>
    <t>俞策</t>
  </si>
  <si>
    <t> 刑事侦查学院2019级</t>
  </si>
  <si>
    <t>曹耿</t>
  </si>
  <si>
    <t> 刑事侦查学院2018级</t>
  </si>
  <si>
    <t>罗颖</t>
  </si>
  <si>
    <t>女</t>
  </si>
  <si>
    <t> 商学院2020级</t>
  </si>
  <si>
    <t>谭茜乔</t>
  </si>
  <si>
    <t> 商学院2019级</t>
  </si>
  <si>
    <t>刘思奇</t>
  </si>
  <si>
    <t> 商学院2017级</t>
  </si>
  <si>
    <t>曲诗怡</t>
  </si>
  <si>
    <t> 法学院2018级</t>
  </si>
  <si>
    <t>李凌玉</t>
  </si>
  <si>
    <t> 经济学院2018级</t>
  </si>
  <si>
    <t xml:space="preserve">单位：长江师范学院    </t>
  </si>
  <si>
    <t>领队：郭道全  电话：13996793222</t>
  </si>
  <si>
    <t>教练员：吴胜涛 电话：13101121858</t>
  </si>
  <si>
    <t>余海涛</t>
  </si>
  <si>
    <t> 机器人工程.2018级工业设计1</t>
  </si>
  <si>
    <t>李鑫鑫</t>
  </si>
  <si>
    <t> 电子信息工程.通信工程1</t>
  </si>
  <si>
    <t>付鑫珑</t>
  </si>
  <si>
    <t> 电子信息工程.通信工程2</t>
  </si>
  <si>
    <t>钟 建</t>
  </si>
  <si>
    <t> 机器人工程.2020级机职1</t>
  </si>
  <si>
    <t>刘善林</t>
  </si>
  <si>
    <t> 机器人工程.机械设计及其自动化1</t>
  </si>
  <si>
    <t>胡丽屏</t>
  </si>
  <si>
    <t> 政治与历史.思想政治教育专业1</t>
  </si>
  <si>
    <t>冯晓丹</t>
  </si>
  <si>
    <t> 绿色智慧环境.环境生态工程1</t>
  </si>
  <si>
    <t>李 欢</t>
  </si>
  <si>
    <t> 现代农业与生物工程.园林2</t>
  </si>
  <si>
    <t>侯 倩</t>
  </si>
  <si>
    <t> 财经.财务管理2</t>
  </si>
  <si>
    <t>邓婷婷</t>
  </si>
  <si>
    <t>单位：重庆工程学院</t>
  </si>
  <si>
    <t>领队：              电话：</t>
  </si>
  <si>
    <t>教练员：裘进   电话：17345777959</t>
  </si>
  <si>
    <t>傅卫</t>
  </si>
  <si>
    <t> 电子信息.、2017、1791202</t>
  </si>
  <si>
    <t>刘洋</t>
  </si>
  <si>
    <t> 电子信息.、2017、1794101</t>
  </si>
  <si>
    <t>刘智强</t>
  </si>
  <si>
    <t> 电子信息.、2018、1891501</t>
  </si>
  <si>
    <t>蔡一帆</t>
  </si>
  <si>
    <t> 软件.、2018、1890010</t>
  </si>
  <si>
    <t>杜国峰</t>
  </si>
  <si>
    <t> 计算机与物联网.、2018、1891103</t>
  </si>
  <si>
    <t>何彭影</t>
  </si>
  <si>
    <t> 管理.、2019、1993302</t>
  </si>
  <si>
    <t>江梦娇</t>
  </si>
  <si>
    <t> 计算机与物联网.、2019、1990202</t>
  </si>
  <si>
    <t>鄢璨鑫</t>
  </si>
  <si>
    <t> 土木工程.、20018、1895001</t>
  </si>
  <si>
    <t>邓茗予</t>
  </si>
  <si>
    <t> 管理.、2019、1993004</t>
  </si>
  <si>
    <t>文红艳</t>
  </si>
  <si>
    <t> 管理.、2018、1893003</t>
  </si>
  <si>
    <t>单位：重庆科技学院</t>
  </si>
  <si>
    <t>领队：朱海涛  电话：18084089987</t>
  </si>
  <si>
    <t>教练员：王学敏  电话：13883038880</t>
  </si>
  <si>
    <t>梁成</t>
  </si>
  <si>
    <t> 数理与大数据 统计17-2</t>
  </si>
  <si>
    <t>胡瑜</t>
  </si>
  <si>
    <t>安全工程，消防18-2</t>
  </si>
  <si>
    <t>刘家佚</t>
  </si>
  <si>
    <t> 数理与大数据，大数据18-3</t>
  </si>
  <si>
    <t>程中赢</t>
  </si>
  <si>
    <t> 机械与动力工程，机设18-5</t>
  </si>
  <si>
    <t>李孝文</t>
  </si>
  <si>
    <t> 机械与动力工程，能动17-3</t>
  </si>
  <si>
    <t>姚梅</t>
  </si>
  <si>
    <t> 法政与经贸，经贸17-3</t>
  </si>
  <si>
    <t>徐祎</t>
  </si>
  <si>
    <t>张钰祯</t>
  </si>
  <si>
    <t> 建筑工程，造价17-3</t>
  </si>
  <si>
    <t>严芳</t>
  </si>
  <si>
    <t> 工商管理，会计转18-1</t>
  </si>
  <si>
    <t>张满</t>
  </si>
  <si>
    <t> 石油与天然气工程，海油19-1</t>
  </si>
  <si>
    <t>单位：重庆理工大学</t>
  </si>
  <si>
    <t>领队：黄毅   电话：15902399977</t>
  </si>
  <si>
    <t>教练员：赵晋忠   电话：13808384282</t>
  </si>
  <si>
    <t>陈力豪</t>
  </si>
  <si>
    <t>机械，2016，117120404</t>
  </si>
  <si>
    <t>黎静</t>
  </si>
  <si>
    <t>机械，2020</t>
  </si>
  <si>
    <t>聂毕兵</t>
  </si>
  <si>
    <t>车辆，2017，117040502</t>
  </si>
  <si>
    <t>彭瑾</t>
  </si>
  <si>
    <t>会计，2018，118060101</t>
  </si>
  <si>
    <t>彭天禹</t>
  </si>
  <si>
    <t>经济金融，2019</t>
  </si>
  <si>
    <t>李珊珊</t>
  </si>
  <si>
    <t>电气工程，2017，117070203</t>
  </si>
  <si>
    <t>王枫</t>
  </si>
  <si>
    <t>会计，2019，119060401</t>
  </si>
  <si>
    <t>吕璐岑</t>
  </si>
  <si>
    <t>会计，2019，119060202</t>
  </si>
  <si>
    <t>丁祖英</t>
  </si>
  <si>
    <t>经济金融，2020，120029803</t>
  </si>
  <si>
    <t>李世盈</t>
  </si>
  <si>
    <t>会计，2020，120060401</t>
  </si>
  <si>
    <t>单位：重庆邮电大学</t>
  </si>
  <si>
    <t>领队：梁旭鹏  电话：13983177798</t>
  </si>
  <si>
    <t>教练员：张艳辉  电话：13667678280</t>
  </si>
  <si>
    <t>刘刚</t>
  </si>
  <si>
    <t>生物信息.2018.06011802</t>
  </si>
  <si>
    <t>赵乐逍</t>
  </si>
  <si>
    <t>计算机科学与技术.2018.04011806</t>
  </si>
  <si>
    <t>熊键松</t>
  </si>
  <si>
    <t>理.2018.11021802</t>
  </si>
  <si>
    <t>王景沛</t>
  </si>
  <si>
    <t>现代邮政.2018.03131802</t>
  </si>
  <si>
    <t>杨宇曦</t>
  </si>
  <si>
    <t>国际.2018.34071803</t>
  </si>
  <si>
    <t>王璇</t>
  </si>
  <si>
    <t>通信与信息工程.2018.01061802</t>
  </si>
  <si>
    <t>徐月影</t>
  </si>
  <si>
    <t>传媒艺术.2019.12011905</t>
  </si>
  <si>
    <t>杜徐鸣鸾</t>
  </si>
  <si>
    <t>国际.2019.34091901</t>
  </si>
  <si>
    <t>范佳欣</t>
  </si>
  <si>
    <t>经济管理.2019.03031901</t>
  </si>
  <si>
    <t>李赵子萱</t>
  </si>
  <si>
    <t>国际.2020.34092001</t>
  </si>
  <si>
    <t>单位：重庆文理学院</t>
  </si>
  <si>
    <t>领队： 李旻   电话：</t>
  </si>
  <si>
    <t>教练员：郑云峰 电话：13883360601</t>
  </si>
  <si>
    <t>刘炯煜</t>
  </si>
  <si>
    <t> 音乐.音乐学2017.1</t>
  </si>
  <si>
    <t>周玉航</t>
  </si>
  <si>
    <t>人工智能.软件工程2017.2</t>
  </si>
  <si>
    <t>刘广</t>
  </si>
  <si>
    <t> 人工智能.网络工程2018.2</t>
  </si>
  <si>
    <t>杨昊</t>
  </si>
  <si>
    <t>数学与大数据.金融数学2017.1</t>
  </si>
  <si>
    <t>彭秋寻</t>
  </si>
  <si>
    <t>数学与大数据.金融数学2020.1</t>
  </si>
  <si>
    <t>李晨雨</t>
  </si>
  <si>
    <t>教育.应用心理学2017.1</t>
  </si>
  <si>
    <t>李夏风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</si>
  <si>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化学与环境工程</t>
    </r>
    <r>
      <rPr>
        <sz val="10"/>
        <color rgb="FF333333"/>
        <rFont val="Calibri"/>
        <family val="2"/>
      </rPr>
      <t>.</t>
    </r>
    <r>
      <rPr>
        <sz val="10"/>
        <color rgb="FF333333"/>
        <rFont val="宋体"/>
        <charset val="134"/>
      </rPr>
      <t>环科</t>
    </r>
    <r>
      <rPr>
        <sz val="10"/>
        <color rgb="FF333333"/>
        <rFont val="Calibri"/>
        <family val="2"/>
      </rPr>
      <t>2019.1</t>
    </r>
  </si>
  <si>
    <t>刘玉媛</t>
  </si>
  <si>
    <t>外国语.商务英语2018.2</t>
  </si>
  <si>
    <t>刘月馨</t>
  </si>
  <si>
    <t>化学与环境工程.环科2020.2</t>
  </si>
  <si>
    <t>董存兰</t>
  </si>
  <si>
    <t>单位：重庆大学城市科技学院</t>
  </si>
  <si>
    <t>领队：罗加冰      电话：13368366636</t>
  </si>
  <si>
    <t>教练员:夏敬丰  电话：13678428353</t>
  </si>
  <si>
    <t xml:space="preserve">刘一鑫 </t>
  </si>
  <si>
    <t>建筑管理.2018. 工程管理5</t>
  </si>
  <si>
    <t>戴欣宇</t>
  </si>
  <si>
    <t>电气信息.2017.电气工程及其自动化6</t>
  </si>
  <si>
    <t>周兴</t>
  </si>
  <si>
    <t>电气信息.2020.机器人工程2</t>
  </si>
  <si>
    <t>杨志城</t>
  </si>
  <si>
    <t>建筑管理.2020.工程造价5</t>
  </si>
  <si>
    <t>陶昱昊</t>
  </si>
  <si>
    <t>电气信息.2017.电气工程及其自动化4 </t>
  </si>
  <si>
    <t>吴志友</t>
  </si>
  <si>
    <t>经济管理.2017.工商管理4</t>
  </si>
  <si>
    <t>林文彬</t>
  </si>
  <si>
    <t xml:space="preserve">电气信息.2017.软件工程（文）1 </t>
  </si>
  <si>
    <t>陈玲</t>
  </si>
  <si>
    <t xml:space="preserve">建筑管理.2018.工程管理5 </t>
  </si>
  <si>
    <t>胡天心</t>
  </si>
  <si>
    <t xml:space="preserve">建筑.年.2019专业建筑学.4 </t>
  </si>
  <si>
    <t>陈艺文</t>
  </si>
  <si>
    <t xml:space="preserve">建筑管理.2019.工程造价（本）16  </t>
  </si>
  <si>
    <t>单位：重庆邮电大学移通学院</t>
  </si>
  <si>
    <t>领队：刘玉林  电话：13983157979</t>
  </si>
  <si>
    <t>教练员：王伟伟 电话：18883623681</t>
  </si>
  <si>
    <t>孔德辰</t>
  </si>
  <si>
    <r>
      <rPr>
        <sz val="10"/>
        <color theme="1"/>
        <rFont val="宋体"/>
        <charset val="134"/>
      </rPr>
      <t>智能工程学院</t>
    </r>
    <r>
      <rPr>
        <sz val="10"/>
        <color theme="1"/>
        <rFont val="Calibri"/>
        <family val="2"/>
      </rPr>
      <t>2018</t>
    </r>
    <r>
      <rPr>
        <sz val="10"/>
        <color theme="1"/>
        <rFont val="宋体"/>
        <charset val="134"/>
      </rPr>
      <t>级车辆工程</t>
    </r>
    <r>
      <rPr>
        <sz val="10"/>
        <color theme="1"/>
        <rFont val="Calibri"/>
        <family val="2"/>
      </rPr>
      <t>01</t>
    </r>
    <r>
      <rPr>
        <sz val="10"/>
        <color theme="1"/>
        <rFont val="宋体"/>
        <charset val="134"/>
      </rPr>
      <t>班</t>
    </r>
  </si>
  <si>
    <t>卿鹏</t>
  </si>
  <si>
    <r>
      <rPr>
        <sz val="10"/>
        <color theme="1"/>
        <rFont val="Calibri"/>
        <family val="2"/>
      </rPr>
      <t> </t>
    </r>
    <r>
      <rPr>
        <sz val="10"/>
        <color theme="1"/>
        <rFont val="宋体"/>
        <charset val="134"/>
      </rPr>
      <t>大数据与软件学院</t>
    </r>
    <r>
      <rPr>
        <sz val="10"/>
        <color theme="1"/>
        <rFont val="Calibri"/>
        <family val="2"/>
      </rPr>
      <t>2019</t>
    </r>
    <r>
      <rPr>
        <sz val="10"/>
        <color theme="1"/>
        <rFont val="宋体"/>
        <charset val="134"/>
      </rPr>
      <t>级软件工程</t>
    </r>
    <r>
      <rPr>
        <sz val="10"/>
        <color theme="1"/>
        <rFont val="Calibri"/>
        <family val="2"/>
      </rPr>
      <t>9</t>
    </r>
    <r>
      <rPr>
        <sz val="10"/>
        <color theme="1"/>
        <rFont val="宋体"/>
        <charset val="134"/>
      </rPr>
      <t>班</t>
    </r>
  </si>
  <si>
    <t>张桐</t>
  </si>
  <si>
    <r>
      <rPr>
        <sz val="10"/>
        <color theme="1"/>
        <rFont val="宋体"/>
        <charset val="134"/>
      </rPr>
      <t>智能工程学院</t>
    </r>
    <r>
      <rPr>
        <sz val="10"/>
        <color theme="1"/>
        <rFont val="Calibri"/>
        <family val="2"/>
      </rPr>
      <t>2018</t>
    </r>
    <r>
      <rPr>
        <sz val="10"/>
        <color theme="1"/>
        <rFont val="宋体"/>
        <charset val="134"/>
      </rPr>
      <t>级轨道交通信号与控制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charset val="134"/>
      </rPr>
      <t>班</t>
    </r>
  </si>
  <si>
    <t>饶健乐</t>
  </si>
  <si>
    <r>
      <rPr>
        <sz val="10"/>
        <color theme="1"/>
        <rFont val="Calibri"/>
        <family val="2"/>
      </rPr>
      <t> </t>
    </r>
    <r>
      <rPr>
        <sz val="10"/>
        <color theme="1"/>
        <rFont val="宋体"/>
        <charset val="134"/>
      </rPr>
      <t>数字经济与信息管理学院</t>
    </r>
    <r>
      <rPr>
        <sz val="10"/>
        <color theme="1"/>
        <rFont val="Calibri"/>
        <family val="2"/>
      </rPr>
      <t>2018</t>
    </r>
    <r>
      <rPr>
        <sz val="10"/>
        <color theme="1"/>
        <rFont val="宋体"/>
        <charset val="134"/>
      </rPr>
      <t>级资产评估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charset val="134"/>
      </rPr>
      <t>班</t>
    </r>
  </si>
  <si>
    <t>单毅</t>
  </si>
  <si>
    <r>
      <rPr>
        <sz val="10"/>
        <color theme="1"/>
        <rFont val="宋体"/>
        <charset val="134"/>
      </rPr>
      <t>艺术传媒学院</t>
    </r>
    <r>
      <rPr>
        <sz val="10"/>
        <color theme="1"/>
        <rFont val="Calibri"/>
        <family val="2"/>
      </rPr>
      <t>2020</t>
    </r>
    <r>
      <rPr>
        <sz val="10"/>
        <color theme="1"/>
        <rFont val="宋体"/>
        <charset val="134"/>
      </rPr>
      <t>级广播电视编导</t>
    </r>
    <r>
      <rPr>
        <sz val="10"/>
        <color theme="1"/>
        <rFont val="Calibri"/>
        <family val="2"/>
      </rPr>
      <t>9</t>
    </r>
    <r>
      <rPr>
        <sz val="10"/>
        <color theme="1"/>
        <rFont val="宋体"/>
        <charset val="134"/>
      </rPr>
      <t>班</t>
    </r>
  </si>
  <si>
    <t>黄影</t>
  </si>
  <si>
    <r>
      <rPr>
        <sz val="10"/>
        <color theme="1"/>
        <rFont val="宋体"/>
        <charset val="134"/>
      </rPr>
      <t>通信与物联网工程学院</t>
    </r>
    <r>
      <rPr>
        <sz val="10"/>
        <color theme="1"/>
        <rFont val="Calibri"/>
        <family val="2"/>
      </rPr>
      <t>2018</t>
    </r>
    <r>
      <rPr>
        <sz val="10"/>
        <color theme="1"/>
        <rFont val="宋体"/>
        <charset val="134"/>
      </rPr>
      <t>级物联网工程志向一班</t>
    </r>
  </si>
  <si>
    <t>陈姝廷</t>
  </si>
  <si>
    <r>
      <rPr>
        <sz val="10"/>
        <color theme="1"/>
        <rFont val="Calibri"/>
        <family val="2"/>
      </rPr>
      <t> </t>
    </r>
    <r>
      <rPr>
        <sz val="10"/>
        <color theme="1"/>
        <rFont val="宋体"/>
        <charset val="134"/>
      </rPr>
      <t>中德学院</t>
    </r>
    <r>
      <rPr>
        <sz val="10"/>
        <color theme="1"/>
        <rFont val="Calibri"/>
        <family val="2"/>
      </rPr>
      <t>2018</t>
    </r>
    <r>
      <rPr>
        <sz val="10"/>
        <color theme="1"/>
        <rFont val="宋体"/>
        <charset val="134"/>
      </rPr>
      <t>级电气工程及其自动化（中外合作办学）一班</t>
    </r>
  </si>
  <si>
    <t>罗语冰</t>
  </si>
  <si>
    <r>
      <rPr>
        <sz val="10"/>
        <color theme="1"/>
        <rFont val="宋体"/>
        <charset val="134"/>
      </rPr>
      <t>中德学院</t>
    </r>
    <r>
      <rPr>
        <sz val="10"/>
        <color theme="1"/>
        <rFont val="Calibri"/>
        <family val="2"/>
      </rPr>
      <t>2019</t>
    </r>
    <r>
      <rPr>
        <sz val="10"/>
        <color theme="1"/>
        <rFont val="宋体"/>
        <charset val="134"/>
      </rPr>
      <t>级电气工程及其自动化（中外合作办学）四班</t>
    </r>
  </si>
  <si>
    <t>殷澜</t>
  </si>
  <si>
    <r>
      <rPr>
        <sz val="10"/>
        <color theme="1"/>
        <rFont val="宋体"/>
        <charset val="134"/>
      </rPr>
      <t>艺术传媒学院</t>
    </r>
    <r>
      <rPr>
        <sz val="10"/>
        <color theme="1"/>
        <rFont val="Calibri"/>
        <family val="2"/>
      </rPr>
      <t>2019</t>
    </r>
    <r>
      <rPr>
        <sz val="10"/>
        <color theme="1"/>
        <rFont val="宋体"/>
        <charset val="134"/>
      </rPr>
      <t>级数字媒体艺术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charset val="134"/>
      </rPr>
      <t>班</t>
    </r>
  </si>
  <si>
    <t>刘诗湉</t>
  </si>
  <si>
    <t>远景学院2020级英语专业2401班</t>
  </si>
  <si>
    <t>2020重庆市大学生羽毛球赛线上比赛成绩统计表（甲组）</t>
  </si>
  <si>
    <t>学院</t>
  </si>
  <si>
    <t>1男</t>
  </si>
  <si>
    <t>2男</t>
  </si>
  <si>
    <t>3男</t>
  </si>
  <si>
    <t>4女</t>
  </si>
  <si>
    <t>5女</t>
  </si>
  <si>
    <t>6女</t>
  </si>
  <si>
    <t>重庆科技学院</t>
  </si>
  <si>
    <t>重庆交通大学</t>
  </si>
  <si>
    <t>重庆邮电大学移通学院</t>
  </si>
  <si>
    <t>重庆理工大学</t>
  </si>
  <si>
    <t>西南政法大学</t>
  </si>
  <si>
    <t>重庆邮电大学</t>
  </si>
  <si>
    <t>长江师范学院</t>
  </si>
  <si>
    <t>重庆大学城市科技学院</t>
  </si>
  <si>
    <t>重庆工程学院</t>
  </si>
  <si>
    <t>重庆文理学院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</si>
</sst>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_ "/>
    <numFmt numFmtId="179" formatCode="0.0;[Red]0.0"/>
  </numFmts>
  <fonts count="21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family val="2"/>
    </font>
    <font>
      <b/>
      <sz val="12"/>
      <color theme="1"/>
      <name val="宋体"/>
      <charset val="134"/>
      <scheme val="minor"/>
    </font>
    <font>
      <sz val="10"/>
      <color rgb="FF333333"/>
      <name val="Calibri"/>
      <family val="2"/>
    </font>
    <font>
      <b/>
      <sz val="11"/>
      <color theme="1"/>
      <name val="宋体"/>
      <charset val="134"/>
      <scheme val="minor"/>
    </font>
    <font>
      <sz val="10"/>
      <color rgb="FF333333"/>
      <name val="宋体"/>
      <charset val="134"/>
    </font>
    <font>
      <sz val="8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 shrinkToFit="1"/>
    </xf>
    <xf numFmtId="179" fontId="3" fillId="0" borderId="10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wrapText="1" shrinkToFit="1"/>
    </xf>
    <xf numFmtId="179" fontId="3" fillId="0" borderId="3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wrapText="1" shrinkToFit="1"/>
    </xf>
    <xf numFmtId="179" fontId="3" fillId="0" borderId="8" xfId="0" applyNumberFormat="1" applyFont="1" applyBorder="1" applyAlignment="1">
      <alignment horizontal="center" vertical="center" shrinkToFit="1"/>
    </xf>
    <xf numFmtId="179" fontId="4" fillId="0" borderId="10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179" fontId="5" fillId="0" borderId="10" xfId="0" applyNumberFormat="1" applyFont="1" applyBorder="1" applyAlignment="1">
      <alignment horizontal="center" vertical="center" shrinkToFit="1"/>
    </xf>
    <xf numFmtId="179" fontId="4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8" fontId="4" fillId="0" borderId="10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9" fontId="4" fillId="0" borderId="8" xfId="0" applyNumberFormat="1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0" fillId="0" borderId="8" xfId="0" applyBorder="1">
      <alignment vertical="center"/>
    </xf>
    <xf numFmtId="0" fontId="12" fillId="0" borderId="8" xfId="0" applyFont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11" fillId="0" borderId="8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9" fontId="2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78" fontId="18" fillId="0" borderId="10" xfId="0" applyNumberFormat="1" applyFont="1" applyBorder="1" applyAlignment="1">
      <alignment horizontal="center" vertical="center" shrinkToFit="1"/>
    </xf>
    <xf numFmtId="178" fontId="18" fillId="0" borderId="3" xfId="0" applyNumberFormat="1" applyFont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9" fontId="17" fillId="0" borderId="0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horizontal="center" vertical="center" shrinkToFit="1"/>
    </xf>
    <xf numFmtId="178" fontId="20" fillId="0" borderId="18" xfId="0" applyNumberFormat="1" applyFont="1" applyBorder="1" applyAlignment="1">
      <alignment horizontal="center" vertical="center" shrinkToFit="1"/>
    </xf>
    <xf numFmtId="178" fontId="20" fillId="0" borderId="0" xfId="0" applyNumberFormat="1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7" fillId="0" borderId="18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91" zoomScaleNormal="91" workbookViewId="0">
      <selection activeCell="AA36" sqref="AA36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style="72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14.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ht="14.1" customHeight="1" x14ac:dyDescent="0.15">
      <c r="A3" s="89" t="s">
        <v>1</v>
      </c>
      <c r="B3" s="89"/>
      <c r="C3" s="90" t="s">
        <v>2</v>
      </c>
      <c r="D3" s="90"/>
      <c r="E3" s="91" t="s">
        <v>3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1"/>
      <c r="AB3" s="89" t="s">
        <v>4</v>
      </c>
      <c r="AC3" s="89"/>
      <c r="AD3" s="89"/>
      <c r="AE3" s="89"/>
      <c r="AF3" s="89"/>
      <c r="AG3" s="89"/>
      <c r="AH3" s="89"/>
    </row>
    <row r="4" spans="1:34" ht="14.1" customHeight="1" x14ac:dyDescent="0.15">
      <c r="A4" s="96" t="s">
        <v>5</v>
      </c>
      <c r="B4" s="92" t="s">
        <v>6</v>
      </c>
      <c r="C4" s="92" t="s">
        <v>7</v>
      </c>
      <c r="D4" s="99" t="s">
        <v>8</v>
      </c>
      <c r="E4" s="92" t="s">
        <v>9</v>
      </c>
      <c r="F4" s="92"/>
      <c r="G4" s="92"/>
      <c r="H4" s="92"/>
      <c r="I4" s="92"/>
      <c r="J4" s="92"/>
      <c r="K4" s="92"/>
      <c r="L4" s="92"/>
      <c r="M4" s="92"/>
      <c r="N4" s="92"/>
      <c r="O4" s="93" t="s">
        <v>10</v>
      </c>
      <c r="P4" s="93"/>
      <c r="Q4" s="92" t="s">
        <v>11</v>
      </c>
      <c r="R4" s="92"/>
      <c r="S4" s="92"/>
      <c r="T4" s="92"/>
      <c r="U4" s="92"/>
      <c r="V4" s="92"/>
      <c r="W4" s="92"/>
      <c r="X4" s="92"/>
      <c r="Y4" s="92"/>
      <c r="Z4" s="92"/>
      <c r="AA4" s="3"/>
      <c r="AB4" s="46" t="s">
        <v>10</v>
      </c>
      <c r="AC4" s="3" t="s">
        <v>12</v>
      </c>
      <c r="AD4" s="46" t="s">
        <v>10</v>
      </c>
      <c r="AE4" s="3" t="s">
        <v>13</v>
      </c>
      <c r="AF4" s="46" t="s">
        <v>10</v>
      </c>
      <c r="AG4" s="102" t="s">
        <v>14</v>
      </c>
      <c r="AH4" s="104" t="s">
        <v>15</v>
      </c>
    </row>
    <row r="5" spans="1:34" ht="14.1" customHeight="1" thickBot="1" x14ac:dyDescent="0.2">
      <c r="A5" s="97"/>
      <c r="B5" s="98"/>
      <c r="C5" s="98"/>
      <c r="D5" s="100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17" t="s">
        <v>16</v>
      </c>
      <c r="P5" s="47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5" t="s">
        <v>16</v>
      </c>
      <c r="AB5" s="47">
        <v>0.3</v>
      </c>
      <c r="AC5" s="5" t="s">
        <v>17</v>
      </c>
      <c r="AD5" s="47">
        <v>0.2</v>
      </c>
      <c r="AE5" s="5" t="s">
        <v>17</v>
      </c>
      <c r="AF5" s="47">
        <v>0.2</v>
      </c>
      <c r="AG5" s="103"/>
      <c r="AH5" s="105"/>
    </row>
    <row r="6" spans="1:34" ht="14.1" customHeight="1" x14ac:dyDescent="0.15">
      <c r="A6" s="2">
        <v>1</v>
      </c>
      <c r="B6" s="41" t="s">
        <v>18</v>
      </c>
      <c r="C6" s="27" t="s">
        <v>19</v>
      </c>
      <c r="D6" s="73" t="s">
        <v>20</v>
      </c>
      <c r="E6" s="3"/>
      <c r="F6" s="3"/>
      <c r="G6" s="3"/>
      <c r="H6" s="3"/>
      <c r="I6" s="3"/>
      <c r="J6" s="3"/>
      <c r="K6" s="3"/>
      <c r="L6" s="3"/>
      <c r="M6" s="3"/>
      <c r="N6" s="3"/>
      <c r="O6" s="3">
        <f>SUM(E6:N6)</f>
        <v>0</v>
      </c>
      <c r="P6" s="20">
        <f>O6*0.3</f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>
        <f>SUM(Q6:Z6)</f>
        <v>0</v>
      </c>
      <c r="AB6" s="20">
        <f>AA6*0.3</f>
        <v>0</v>
      </c>
      <c r="AC6" s="3"/>
      <c r="AD6" s="46"/>
      <c r="AE6" s="3"/>
      <c r="AF6" s="46"/>
      <c r="AG6" s="20">
        <f>P6+AB6+AD6+AF6</f>
        <v>0</v>
      </c>
      <c r="AH6" s="21"/>
    </row>
    <row r="7" spans="1:34" ht="14.1" customHeight="1" x14ac:dyDescent="0.15">
      <c r="A7" s="6">
        <v>2</v>
      </c>
      <c r="B7" s="33" t="s">
        <v>21</v>
      </c>
      <c r="C7" s="30" t="s">
        <v>19</v>
      </c>
      <c r="D7" s="74" t="s">
        <v>22</v>
      </c>
      <c r="E7" s="32">
        <v>8</v>
      </c>
      <c r="F7" s="32">
        <v>9</v>
      </c>
      <c r="G7" s="32">
        <v>8</v>
      </c>
      <c r="H7" s="32">
        <v>8</v>
      </c>
      <c r="I7" s="32">
        <v>8</v>
      </c>
      <c r="J7" s="32">
        <v>9</v>
      </c>
      <c r="K7" s="32">
        <v>9</v>
      </c>
      <c r="L7" s="32">
        <v>8</v>
      </c>
      <c r="M7" s="32">
        <v>8</v>
      </c>
      <c r="N7" s="32">
        <v>9</v>
      </c>
      <c r="O7" s="32">
        <f t="shared" ref="O7:O15" si="0">SUM(E7:N7)</f>
        <v>84</v>
      </c>
      <c r="P7" s="18">
        <f t="shared" ref="P7:P15" si="1">O7*0.3</f>
        <v>25.2</v>
      </c>
      <c r="Q7" s="32">
        <v>8</v>
      </c>
      <c r="R7" s="32">
        <v>8</v>
      </c>
      <c r="S7" s="32">
        <v>8</v>
      </c>
      <c r="T7" s="32">
        <v>8</v>
      </c>
      <c r="U7" s="32">
        <v>7</v>
      </c>
      <c r="V7" s="88">
        <v>7</v>
      </c>
      <c r="W7" s="32">
        <v>7</v>
      </c>
      <c r="X7" s="32">
        <v>8</v>
      </c>
      <c r="Y7" s="32">
        <v>8</v>
      </c>
      <c r="Z7" s="32">
        <v>7</v>
      </c>
      <c r="AA7" s="32">
        <f t="shared" ref="AA7:AA15" si="2">SUM(Q7:Z7)</f>
        <v>76</v>
      </c>
      <c r="AB7" s="18">
        <f t="shared" ref="AB7:AB15" si="3">AA7*0.3</f>
        <v>22.8</v>
      </c>
      <c r="AC7" s="32">
        <v>7.6</v>
      </c>
      <c r="AD7" s="50">
        <v>13.2</v>
      </c>
      <c r="AE7" s="32">
        <v>11.2</v>
      </c>
      <c r="AF7" s="50">
        <v>14.5</v>
      </c>
      <c r="AG7" s="18">
        <f t="shared" ref="AG7:AG13" si="4">P7+AB7+AD7+AF7</f>
        <v>75.7</v>
      </c>
      <c r="AH7" s="19"/>
    </row>
    <row r="8" spans="1:34" ht="14.1" customHeight="1" x14ac:dyDescent="0.15">
      <c r="A8" s="6">
        <v>3</v>
      </c>
      <c r="B8" s="33" t="s">
        <v>23</v>
      </c>
      <c r="C8" s="30" t="s">
        <v>19</v>
      </c>
      <c r="D8" s="74" t="s">
        <v>24</v>
      </c>
      <c r="E8" s="32">
        <v>7</v>
      </c>
      <c r="F8" s="32">
        <v>8</v>
      </c>
      <c r="G8" s="32">
        <v>8</v>
      </c>
      <c r="H8" s="32">
        <v>9</v>
      </c>
      <c r="I8" s="32">
        <v>8</v>
      </c>
      <c r="J8" s="32">
        <v>8</v>
      </c>
      <c r="K8" s="32">
        <v>9</v>
      </c>
      <c r="L8" s="32">
        <v>9</v>
      </c>
      <c r="M8" s="32">
        <v>8</v>
      </c>
      <c r="N8" s="32">
        <v>9</v>
      </c>
      <c r="O8" s="32">
        <f t="shared" si="0"/>
        <v>83</v>
      </c>
      <c r="P8" s="18">
        <f t="shared" si="1"/>
        <v>24.9</v>
      </c>
      <c r="Q8" s="32">
        <v>7</v>
      </c>
      <c r="R8" s="32">
        <v>7</v>
      </c>
      <c r="S8" s="32">
        <v>7</v>
      </c>
      <c r="T8" s="32">
        <v>7</v>
      </c>
      <c r="U8" s="32">
        <v>8</v>
      </c>
      <c r="V8" s="32">
        <v>8</v>
      </c>
      <c r="W8" s="32">
        <v>7</v>
      </c>
      <c r="X8" s="32">
        <v>7</v>
      </c>
      <c r="Y8" s="32">
        <v>7</v>
      </c>
      <c r="Z8" s="32">
        <v>8</v>
      </c>
      <c r="AA8" s="32">
        <f t="shared" si="2"/>
        <v>73</v>
      </c>
      <c r="AB8" s="18">
        <f t="shared" si="3"/>
        <v>21.9</v>
      </c>
      <c r="AC8" s="32">
        <v>7.35</v>
      </c>
      <c r="AD8" s="50">
        <v>12.2</v>
      </c>
      <c r="AE8" s="32">
        <v>9.6999999999999993</v>
      </c>
      <c r="AF8" s="50">
        <v>12.8</v>
      </c>
      <c r="AG8" s="18">
        <f t="shared" si="4"/>
        <v>71.8</v>
      </c>
      <c r="AH8" s="19"/>
    </row>
    <row r="9" spans="1:34" ht="14.1" customHeight="1" x14ac:dyDescent="0.15">
      <c r="A9" s="6">
        <v>4</v>
      </c>
      <c r="B9" s="33" t="s">
        <v>25</v>
      </c>
      <c r="C9" s="30" t="s">
        <v>19</v>
      </c>
      <c r="D9" s="74" t="s">
        <v>26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0"/>
        <v>0</v>
      </c>
      <c r="P9" s="18">
        <f t="shared" si="1"/>
        <v>0</v>
      </c>
      <c r="Q9" s="32"/>
      <c r="R9" s="32"/>
      <c r="S9" s="32"/>
      <c r="T9" s="32"/>
      <c r="U9" s="32"/>
      <c r="V9" s="32"/>
      <c r="W9" s="32"/>
      <c r="X9" s="32"/>
      <c r="Y9" s="32"/>
      <c r="Z9" s="32"/>
      <c r="AA9" s="32">
        <f t="shared" si="2"/>
        <v>0</v>
      </c>
      <c r="AB9" s="18">
        <f t="shared" si="3"/>
        <v>0</v>
      </c>
      <c r="AC9" s="32"/>
      <c r="AD9" s="50"/>
      <c r="AE9" s="32"/>
      <c r="AF9" s="50"/>
      <c r="AG9" s="18">
        <f t="shared" si="4"/>
        <v>0</v>
      </c>
      <c r="AH9" s="19"/>
    </row>
    <row r="10" spans="1:34" ht="14.1" customHeight="1" x14ac:dyDescent="0.15">
      <c r="A10" s="6">
        <v>5</v>
      </c>
      <c r="B10" s="33" t="s">
        <v>27</v>
      </c>
      <c r="C10" s="30" t="s">
        <v>19</v>
      </c>
      <c r="D10" s="74" t="s">
        <v>28</v>
      </c>
      <c r="E10" s="32">
        <v>8</v>
      </c>
      <c r="F10" s="32">
        <v>8</v>
      </c>
      <c r="G10" s="32">
        <v>8</v>
      </c>
      <c r="H10" s="32">
        <v>8</v>
      </c>
      <c r="I10" s="32">
        <v>9</v>
      </c>
      <c r="J10" s="32">
        <v>9</v>
      </c>
      <c r="K10" s="32">
        <v>9</v>
      </c>
      <c r="L10" s="32">
        <v>8</v>
      </c>
      <c r="M10" s="32">
        <v>9</v>
      </c>
      <c r="N10" s="32">
        <v>8</v>
      </c>
      <c r="O10" s="32">
        <f t="shared" si="0"/>
        <v>84</v>
      </c>
      <c r="P10" s="18">
        <f t="shared" si="1"/>
        <v>25.2</v>
      </c>
      <c r="Q10" s="32">
        <v>8</v>
      </c>
      <c r="R10" s="32">
        <v>8</v>
      </c>
      <c r="S10" s="32">
        <v>7</v>
      </c>
      <c r="T10" s="32">
        <v>7</v>
      </c>
      <c r="U10" s="32">
        <v>7</v>
      </c>
      <c r="V10" s="32">
        <v>8</v>
      </c>
      <c r="W10" s="32">
        <v>7</v>
      </c>
      <c r="X10" s="32">
        <v>8</v>
      </c>
      <c r="Y10" s="32">
        <v>7</v>
      </c>
      <c r="Z10" s="32">
        <v>7</v>
      </c>
      <c r="AA10" s="32">
        <f t="shared" si="2"/>
        <v>74</v>
      </c>
      <c r="AB10" s="18">
        <f t="shared" si="3"/>
        <v>22.2</v>
      </c>
      <c r="AC10" s="32">
        <v>7.25</v>
      </c>
      <c r="AD10" s="50">
        <v>11.8</v>
      </c>
      <c r="AE10" s="32">
        <v>10.6</v>
      </c>
      <c r="AF10" s="50">
        <v>13.8</v>
      </c>
      <c r="AG10" s="18">
        <f t="shared" si="4"/>
        <v>73</v>
      </c>
      <c r="AH10" s="19"/>
    </row>
    <row r="11" spans="1:34" ht="14.1" customHeight="1" x14ac:dyDescent="0.15">
      <c r="A11" s="6">
        <v>6</v>
      </c>
      <c r="B11" s="33" t="s">
        <v>29</v>
      </c>
      <c r="C11" s="30" t="s">
        <v>30</v>
      </c>
      <c r="D11" s="74" t="s">
        <v>31</v>
      </c>
      <c r="E11" s="32">
        <v>9</v>
      </c>
      <c r="F11" s="32">
        <v>9</v>
      </c>
      <c r="G11" s="32">
        <v>9</v>
      </c>
      <c r="H11" s="32">
        <v>9</v>
      </c>
      <c r="I11" s="32">
        <v>9</v>
      </c>
      <c r="J11" s="32">
        <v>7</v>
      </c>
      <c r="K11" s="32">
        <v>7</v>
      </c>
      <c r="L11" s="32">
        <v>7</v>
      </c>
      <c r="M11" s="32">
        <v>7</v>
      </c>
      <c r="N11" s="32">
        <v>8</v>
      </c>
      <c r="O11" s="32">
        <f t="shared" si="0"/>
        <v>81</v>
      </c>
      <c r="P11" s="18">
        <f t="shared" si="1"/>
        <v>24.3</v>
      </c>
      <c r="Q11" s="32">
        <v>8</v>
      </c>
      <c r="R11" s="32">
        <v>8</v>
      </c>
      <c r="S11" s="32">
        <v>7</v>
      </c>
      <c r="T11" s="32">
        <v>8</v>
      </c>
      <c r="U11" s="32">
        <v>8</v>
      </c>
      <c r="V11" s="32">
        <v>7</v>
      </c>
      <c r="W11" s="32">
        <v>7</v>
      </c>
      <c r="X11" s="32">
        <v>8</v>
      </c>
      <c r="Y11" s="32">
        <v>7</v>
      </c>
      <c r="Z11" s="32">
        <v>7</v>
      </c>
      <c r="AA11" s="32">
        <f t="shared" si="2"/>
        <v>75</v>
      </c>
      <c r="AB11" s="18">
        <f t="shared" si="3"/>
        <v>22.5</v>
      </c>
      <c r="AC11" s="32">
        <v>5.75</v>
      </c>
      <c r="AD11" s="50">
        <v>11.4</v>
      </c>
      <c r="AE11" s="32">
        <v>8.5</v>
      </c>
      <c r="AF11" s="50">
        <v>15.5</v>
      </c>
      <c r="AG11" s="18">
        <f t="shared" si="4"/>
        <v>73.7</v>
      </c>
      <c r="AH11" s="19"/>
    </row>
    <row r="12" spans="1:34" ht="14.1" customHeight="1" x14ac:dyDescent="0.15">
      <c r="A12" s="6">
        <v>7</v>
      </c>
      <c r="B12" s="33" t="s">
        <v>32</v>
      </c>
      <c r="C12" s="30" t="s">
        <v>30</v>
      </c>
      <c r="D12" s="74" t="s">
        <v>33</v>
      </c>
      <c r="E12" s="32">
        <v>9</v>
      </c>
      <c r="F12" s="32">
        <v>9</v>
      </c>
      <c r="G12" s="32">
        <v>8</v>
      </c>
      <c r="H12" s="32">
        <v>8</v>
      </c>
      <c r="I12" s="32">
        <v>7</v>
      </c>
      <c r="J12" s="32">
        <v>9</v>
      </c>
      <c r="K12" s="32">
        <v>8</v>
      </c>
      <c r="L12" s="32">
        <v>9</v>
      </c>
      <c r="M12" s="32">
        <v>7</v>
      </c>
      <c r="N12" s="32">
        <v>9</v>
      </c>
      <c r="O12" s="32">
        <f t="shared" si="0"/>
        <v>83</v>
      </c>
      <c r="P12" s="18">
        <f t="shared" si="1"/>
        <v>24.9</v>
      </c>
      <c r="Q12" s="32">
        <v>8</v>
      </c>
      <c r="R12" s="32">
        <v>7</v>
      </c>
      <c r="S12" s="32">
        <v>7</v>
      </c>
      <c r="T12" s="32">
        <v>7</v>
      </c>
      <c r="U12" s="32">
        <v>9</v>
      </c>
      <c r="V12" s="32">
        <v>7</v>
      </c>
      <c r="W12" s="32">
        <v>7</v>
      </c>
      <c r="X12" s="32">
        <v>7</v>
      </c>
      <c r="Y12" s="32">
        <v>9</v>
      </c>
      <c r="Z12" s="32">
        <v>7</v>
      </c>
      <c r="AA12" s="32">
        <f t="shared" si="2"/>
        <v>75</v>
      </c>
      <c r="AB12" s="18">
        <f t="shared" si="3"/>
        <v>22.5</v>
      </c>
      <c r="AC12" s="32">
        <v>5.55</v>
      </c>
      <c r="AD12" s="50">
        <v>10.6</v>
      </c>
      <c r="AE12" s="32">
        <v>6.8</v>
      </c>
      <c r="AF12" s="50">
        <v>11.6</v>
      </c>
      <c r="AG12" s="18">
        <f t="shared" si="4"/>
        <v>69.599999999999994</v>
      </c>
      <c r="AH12" s="19"/>
    </row>
    <row r="13" spans="1:34" ht="14.1" customHeight="1" x14ac:dyDescent="0.15">
      <c r="A13" s="6">
        <v>8</v>
      </c>
      <c r="B13" s="33" t="s">
        <v>34</v>
      </c>
      <c r="C13" s="30" t="s">
        <v>30</v>
      </c>
      <c r="D13" s="74" t="s">
        <v>35</v>
      </c>
      <c r="E13" s="32">
        <v>8</v>
      </c>
      <c r="F13" s="32">
        <v>8</v>
      </c>
      <c r="G13" s="32">
        <v>8</v>
      </c>
      <c r="H13" s="32">
        <v>7</v>
      </c>
      <c r="I13" s="32">
        <v>8</v>
      </c>
      <c r="J13" s="32">
        <v>8</v>
      </c>
      <c r="K13" s="32">
        <v>7</v>
      </c>
      <c r="L13" s="32">
        <v>7</v>
      </c>
      <c r="M13" s="32">
        <v>8</v>
      </c>
      <c r="N13" s="32">
        <v>7</v>
      </c>
      <c r="O13" s="32">
        <f t="shared" si="0"/>
        <v>76</v>
      </c>
      <c r="P13" s="18">
        <f t="shared" si="1"/>
        <v>22.8</v>
      </c>
      <c r="Q13" s="32">
        <v>6</v>
      </c>
      <c r="R13" s="32">
        <v>6</v>
      </c>
      <c r="S13" s="32">
        <v>6</v>
      </c>
      <c r="T13" s="32">
        <v>6</v>
      </c>
      <c r="U13" s="32">
        <v>5</v>
      </c>
      <c r="V13" s="32">
        <v>6</v>
      </c>
      <c r="W13" s="32">
        <v>6</v>
      </c>
      <c r="X13" s="32">
        <v>6</v>
      </c>
      <c r="Y13" s="32">
        <v>5</v>
      </c>
      <c r="Z13" s="32">
        <v>5</v>
      </c>
      <c r="AA13" s="32">
        <f t="shared" si="2"/>
        <v>57</v>
      </c>
      <c r="AB13" s="18">
        <f t="shared" si="3"/>
        <v>17.100000000000001</v>
      </c>
      <c r="AC13" s="32">
        <v>6.2</v>
      </c>
      <c r="AD13" s="50">
        <v>13.2</v>
      </c>
      <c r="AE13" s="32">
        <v>8.4</v>
      </c>
      <c r="AF13" s="50">
        <v>15.3</v>
      </c>
      <c r="AG13" s="18">
        <f t="shared" si="4"/>
        <v>68.400000000000006</v>
      </c>
      <c r="AH13" s="19"/>
    </row>
    <row r="14" spans="1:34" ht="14.1" customHeight="1" x14ac:dyDescent="0.15">
      <c r="A14" s="6">
        <v>9</v>
      </c>
      <c r="B14" s="33" t="s">
        <v>36</v>
      </c>
      <c r="C14" s="30" t="s">
        <v>30</v>
      </c>
      <c r="D14" s="74" t="s">
        <v>37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>
        <f t="shared" si="0"/>
        <v>0</v>
      </c>
      <c r="P14" s="18">
        <f t="shared" si="1"/>
        <v>0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 t="shared" si="2"/>
        <v>0</v>
      </c>
      <c r="AB14" s="18">
        <f t="shared" si="3"/>
        <v>0</v>
      </c>
      <c r="AC14" s="32"/>
      <c r="AD14" s="50"/>
      <c r="AE14" s="32"/>
      <c r="AF14" s="50"/>
      <c r="AG14" s="50"/>
      <c r="AH14" s="19"/>
    </row>
    <row r="15" spans="1:34" ht="14.1" customHeight="1" thickBot="1" x14ac:dyDescent="0.2">
      <c r="A15" s="4">
        <v>10</v>
      </c>
      <c r="B15" s="44" t="s">
        <v>38</v>
      </c>
      <c r="C15" s="35" t="s">
        <v>30</v>
      </c>
      <c r="D15" s="75" t="s">
        <v>39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5">
        <f t="shared" si="0"/>
        <v>0</v>
      </c>
      <c r="P15" s="23">
        <f t="shared" si="1"/>
        <v>0</v>
      </c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5">
        <f t="shared" si="2"/>
        <v>0</v>
      </c>
      <c r="AB15" s="23">
        <f t="shared" si="3"/>
        <v>0</v>
      </c>
      <c r="AC15" s="64"/>
      <c r="AD15" s="65"/>
      <c r="AE15" s="64"/>
      <c r="AF15" s="65"/>
      <c r="AG15" s="65"/>
      <c r="AH15" s="68"/>
    </row>
    <row r="16" spans="1:34" ht="14.1" customHeight="1" x14ac:dyDescent="0.15">
      <c r="A16" s="26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53"/>
      <c r="AC16" s="53"/>
      <c r="AD16" s="53"/>
      <c r="AE16" s="53"/>
      <c r="AF16" s="101" t="s">
        <v>40</v>
      </c>
      <c r="AG16" s="122">
        <f>SUM(AG6:AG15)</f>
        <v>432.2</v>
      </c>
    </row>
    <row r="17" spans="1:34" ht="14.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F17" s="101"/>
      <c r="AG17" s="122"/>
    </row>
    <row r="18" spans="1:34" ht="14.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F18" s="54"/>
      <c r="AG18" s="60"/>
    </row>
    <row r="19" spans="1:34" ht="14.1" customHeight="1" x14ac:dyDescent="0.15">
      <c r="A19" s="106" t="s">
        <v>0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</row>
    <row r="20" spans="1:34" ht="14.1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</row>
    <row r="21" spans="1:34" ht="14.1" customHeight="1" x14ac:dyDescent="0.15">
      <c r="A21" s="89" t="s">
        <v>1</v>
      </c>
      <c r="B21" s="89"/>
      <c r="C21" s="90" t="s">
        <v>41</v>
      </c>
      <c r="D21" s="90"/>
      <c r="E21" s="91" t="s">
        <v>42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1"/>
      <c r="AB21" s="89" t="s">
        <v>43</v>
      </c>
      <c r="AC21" s="89"/>
      <c r="AD21" s="89"/>
      <c r="AE21" s="89"/>
      <c r="AF21" s="89"/>
      <c r="AG21" s="89"/>
      <c r="AH21" s="89"/>
    </row>
    <row r="22" spans="1:34" ht="14.1" customHeight="1" x14ac:dyDescent="0.15">
      <c r="A22" s="96" t="s">
        <v>5</v>
      </c>
      <c r="B22" s="92" t="s">
        <v>6</v>
      </c>
      <c r="C22" s="92" t="s">
        <v>7</v>
      </c>
      <c r="D22" s="92" t="s">
        <v>8</v>
      </c>
      <c r="E22" s="92" t="s">
        <v>9</v>
      </c>
      <c r="F22" s="92"/>
      <c r="G22" s="92"/>
      <c r="H22" s="92"/>
      <c r="I22" s="92"/>
      <c r="J22" s="92"/>
      <c r="K22" s="92"/>
      <c r="L22" s="92"/>
      <c r="M22" s="92"/>
      <c r="N22" s="92"/>
      <c r="O22" s="94" t="s">
        <v>10</v>
      </c>
      <c r="P22" s="95"/>
      <c r="Q22" s="92" t="s">
        <v>11</v>
      </c>
      <c r="R22" s="92"/>
      <c r="S22" s="92"/>
      <c r="T22" s="92"/>
      <c r="U22" s="92"/>
      <c r="V22" s="92"/>
      <c r="W22" s="92"/>
      <c r="X22" s="92"/>
      <c r="Y22" s="92"/>
      <c r="Z22" s="92"/>
      <c r="AA22" s="94" t="s">
        <v>10</v>
      </c>
      <c r="AB22" s="95"/>
      <c r="AC22" s="3" t="s">
        <v>12</v>
      </c>
      <c r="AD22" s="46" t="s">
        <v>10</v>
      </c>
      <c r="AE22" s="3" t="s">
        <v>13</v>
      </c>
      <c r="AF22" s="46" t="s">
        <v>10</v>
      </c>
      <c r="AG22" s="102" t="s">
        <v>14</v>
      </c>
      <c r="AH22" s="104" t="s">
        <v>15</v>
      </c>
    </row>
    <row r="23" spans="1:34" ht="14.1" customHeight="1" thickBot="1" x14ac:dyDescent="0.2">
      <c r="A23" s="97"/>
      <c r="B23" s="98"/>
      <c r="C23" s="98"/>
      <c r="D23" s="98"/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17" t="s">
        <v>16</v>
      </c>
      <c r="P23" s="47">
        <v>0.3</v>
      </c>
      <c r="Q23" s="5">
        <v>1</v>
      </c>
      <c r="R23" s="5">
        <v>2</v>
      </c>
      <c r="S23" s="5">
        <v>3</v>
      </c>
      <c r="T23" s="5">
        <v>4</v>
      </c>
      <c r="U23" s="5">
        <v>5</v>
      </c>
      <c r="V23" s="5">
        <v>6</v>
      </c>
      <c r="W23" s="5">
        <v>7</v>
      </c>
      <c r="X23" s="5">
        <v>8</v>
      </c>
      <c r="Y23" s="5">
        <v>9</v>
      </c>
      <c r="Z23" s="5">
        <v>10</v>
      </c>
      <c r="AA23" s="17" t="s">
        <v>16</v>
      </c>
      <c r="AB23" s="47">
        <v>0.3</v>
      </c>
      <c r="AC23" s="5" t="s">
        <v>17</v>
      </c>
      <c r="AD23" s="47">
        <v>0.2</v>
      </c>
      <c r="AE23" s="5" t="s">
        <v>17</v>
      </c>
      <c r="AF23" s="47">
        <v>0.2</v>
      </c>
      <c r="AG23" s="103"/>
      <c r="AH23" s="105"/>
    </row>
    <row r="24" spans="1:34" ht="14.1" customHeight="1" x14ac:dyDescent="0.15">
      <c r="A24" s="2">
        <v>1</v>
      </c>
      <c r="B24" s="76" t="s">
        <v>44</v>
      </c>
      <c r="C24" s="77" t="s">
        <v>45</v>
      </c>
      <c r="D24" s="78" t="s">
        <v>46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f>SUM(E24:N24)</f>
        <v>0</v>
      </c>
      <c r="P24" s="20">
        <f>O24*0.3</f>
        <v>0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f>SUM(Q24:Z24)</f>
        <v>0</v>
      </c>
      <c r="AB24" s="20">
        <f>AA24*0.3</f>
        <v>0</v>
      </c>
      <c r="AC24" s="3"/>
      <c r="AD24" s="46"/>
      <c r="AE24" s="3"/>
      <c r="AF24" s="46"/>
      <c r="AG24" s="20">
        <f>P24+AB24+AD24+AF24</f>
        <v>0</v>
      </c>
      <c r="AH24" s="21"/>
    </row>
    <row r="25" spans="1:34" ht="14.1" customHeight="1" x14ac:dyDescent="0.15">
      <c r="A25" s="6">
        <v>2</v>
      </c>
      <c r="B25" s="79" t="s">
        <v>47</v>
      </c>
      <c r="C25" s="80" t="s">
        <v>45</v>
      </c>
      <c r="D25" s="81" t="s">
        <v>48</v>
      </c>
      <c r="E25" s="32">
        <v>8</v>
      </c>
      <c r="F25" s="32">
        <v>8</v>
      </c>
      <c r="G25" s="32">
        <v>8</v>
      </c>
      <c r="H25" s="32">
        <v>7</v>
      </c>
      <c r="I25" s="32">
        <v>0</v>
      </c>
      <c r="J25" s="32">
        <v>7</v>
      </c>
      <c r="K25" s="32">
        <v>7</v>
      </c>
      <c r="L25" s="32">
        <v>6</v>
      </c>
      <c r="M25" s="32">
        <v>6</v>
      </c>
      <c r="N25" s="32">
        <v>7</v>
      </c>
      <c r="O25" s="32">
        <f t="shared" ref="O25:O33" si="5">SUM(E25:N25)</f>
        <v>64</v>
      </c>
      <c r="P25" s="18">
        <f t="shared" ref="P25:P33" si="6">O25*0.3</f>
        <v>19.2</v>
      </c>
      <c r="Q25" s="32">
        <v>5</v>
      </c>
      <c r="R25" s="32">
        <v>5</v>
      </c>
      <c r="S25" s="32">
        <v>6</v>
      </c>
      <c r="T25" s="32">
        <v>5</v>
      </c>
      <c r="U25" s="32">
        <v>6</v>
      </c>
      <c r="V25" s="32">
        <v>6</v>
      </c>
      <c r="W25" s="32">
        <v>0</v>
      </c>
      <c r="X25" s="32">
        <v>6</v>
      </c>
      <c r="Y25" s="32">
        <v>6</v>
      </c>
      <c r="Z25" s="32">
        <v>5</v>
      </c>
      <c r="AA25" s="32">
        <f t="shared" ref="AA25:AA33" si="7">SUM(Q25:Z25)</f>
        <v>50</v>
      </c>
      <c r="AB25" s="18">
        <f t="shared" ref="AB25:AB33" si="8">AA25*0.3</f>
        <v>15</v>
      </c>
      <c r="AC25" s="32">
        <v>8.5</v>
      </c>
      <c r="AD25" s="50">
        <v>16.8</v>
      </c>
      <c r="AE25" s="32">
        <v>11.8</v>
      </c>
      <c r="AF25" s="50">
        <v>15.3</v>
      </c>
      <c r="AG25" s="18">
        <f t="shared" ref="AG25:AG33" si="9">P25+AB25+AD25+AF25</f>
        <v>66.3</v>
      </c>
      <c r="AH25" s="19"/>
    </row>
    <row r="26" spans="1:34" ht="14.1" customHeight="1" x14ac:dyDescent="0.15">
      <c r="A26" s="6">
        <v>3</v>
      </c>
      <c r="B26" s="79" t="s">
        <v>49</v>
      </c>
      <c r="C26" s="80" t="s">
        <v>45</v>
      </c>
      <c r="D26" s="81" t="s">
        <v>50</v>
      </c>
      <c r="E26" s="32">
        <v>9</v>
      </c>
      <c r="F26" s="32">
        <v>8</v>
      </c>
      <c r="G26" s="32">
        <v>8</v>
      </c>
      <c r="H26" s="32">
        <v>8</v>
      </c>
      <c r="I26" s="32">
        <v>8</v>
      </c>
      <c r="J26" s="32">
        <v>9</v>
      </c>
      <c r="K26" s="32">
        <v>7</v>
      </c>
      <c r="L26" s="32">
        <v>7</v>
      </c>
      <c r="M26" s="32">
        <v>8</v>
      </c>
      <c r="N26" s="32">
        <v>8</v>
      </c>
      <c r="O26" s="32">
        <f t="shared" si="5"/>
        <v>80</v>
      </c>
      <c r="P26" s="18">
        <f t="shared" si="6"/>
        <v>24</v>
      </c>
      <c r="Q26" s="32">
        <v>0</v>
      </c>
      <c r="R26" s="32">
        <v>6</v>
      </c>
      <c r="S26" s="32">
        <v>6</v>
      </c>
      <c r="T26" s="32">
        <v>0</v>
      </c>
      <c r="U26" s="32">
        <v>5</v>
      </c>
      <c r="V26" s="32">
        <v>4</v>
      </c>
      <c r="W26" s="32">
        <v>6</v>
      </c>
      <c r="X26" s="32">
        <v>5</v>
      </c>
      <c r="Y26" s="32">
        <v>6</v>
      </c>
      <c r="Z26" s="32">
        <v>5</v>
      </c>
      <c r="AA26" s="32">
        <f t="shared" si="7"/>
        <v>43</v>
      </c>
      <c r="AB26" s="18">
        <f t="shared" si="8"/>
        <v>12.9</v>
      </c>
      <c r="AC26" s="32">
        <v>8.1999999999999993</v>
      </c>
      <c r="AD26" s="50">
        <v>15.6</v>
      </c>
      <c r="AE26" s="32">
        <v>10</v>
      </c>
      <c r="AF26" s="50">
        <v>13.1</v>
      </c>
      <c r="AG26" s="18">
        <f t="shared" si="9"/>
        <v>65.599999999999994</v>
      </c>
      <c r="AH26" s="19"/>
    </row>
    <row r="27" spans="1:34" ht="14.1" customHeight="1" x14ac:dyDescent="0.15">
      <c r="A27" s="6">
        <v>4</v>
      </c>
      <c r="B27" s="79" t="s">
        <v>51</v>
      </c>
      <c r="C27" s="80" t="s">
        <v>45</v>
      </c>
      <c r="D27" s="81" t="s">
        <v>52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>
        <f t="shared" si="5"/>
        <v>0</v>
      </c>
      <c r="P27" s="18">
        <f t="shared" si="6"/>
        <v>0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>
        <f t="shared" si="7"/>
        <v>0</v>
      </c>
      <c r="AB27" s="18">
        <f t="shared" si="8"/>
        <v>0</v>
      </c>
      <c r="AC27" s="32"/>
      <c r="AD27" s="50"/>
      <c r="AE27" s="32"/>
      <c r="AF27" s="50"/>
      <c r="AG27" s="18">
        <f t="shared" si="9"/>
        <v>0</v>
      </c>
      <c r="AH27" s="19"/>
    </row>
    <row r="28" spans="1:34" ht="14.1" customHeight="1" x14ac:dyDescent="0.15">
      <c r="A28" s="6">
        <v>5</v>
      </c>
      <c r="B28" s="79" t="s">
        <v>53</v>
      </c>
      <c r="C28" s="80" t="s">
        <v>45</v>
      </c>
      <c r="D28" s="81" t="s">
        <v>54</v>
      </c>
      <c r="E28" s="32">
        <v>0</v>
      </c>
      <c r="F28" s="32">
        <v>8</v>
      </c>
      <c r="G28" s="32">
        <v>8</v>
      </c>
      <c r="H28" s="32">
        <v>8</v>
      </c>
      <c r="I28" s="32">
        <v>9</v>
      </c>
      <c r="J28" s="32">
        <v>8</v>
      </c>
      <c r="K28" s="32">
        <v>0</v>
      </c>
      <c r="L28" s="32">
        <v>8</v>
      </c>
      <c r="M28" s="32">
        <v>8</v>
      </c>
      <c r="N28" s="32">
        <v>9</v>
      </c>
      <c r="O28" s="32">
        <f t="shared" si="5"/>
        <v>66</v>
      </c>
      <c r="P28" s="18">
        <f t="shared" si="6"/>
        <v>19.8</v>
      </c>
      <c r="Q28" s="32">
        <v>7</v>
      </c>
      <c r="R28" s="32">
        <v>0</v>
      </c>
      <c r="S28" s="32">
        <v>7</v>
      </c>
      <c r="T28" s="32">
        <v>7</v>
      </c>
      <c r="U28" s="32">
        <v>6</v>
      </c>
      <c r="V28" s="32">
        <v>6</v>
      </c>
      <c r="W28" s="32">
        <v>6</v>
      </c>
      <c r="X28" s="32">
        <v>5</v>
      </c>
      <c r="Y28" s="32">
        <v>6</v>
      </c>
      <c r="Z28" s="32">
        <v>6</v>
      </c>
      <c r="AA28" s="32">
        <f t="shared" si="7"/>
        <v>56</v>
      </c>
      <c r="AB28" s="18">
        <f t="shared" si="8"/>
        <v>16.8</v>
      </c>
      <c r="AC28" s="32">
        <v>8.3000000000000007</v>
      </c>
      <c r="AD28" s="50">
        <v>16</v>
      </c>
      <c r="AE28" s="32">
        <v>10.5</v>
      </c>
      <c r="AF28" s="50">
        <v>13.7</v>
      </c>
      <c r="AG28" s="18">
        <f t="shared" si="9"/>
        <v>66.3</v>
      </c>
      <c r="AH28" s="19"/>
    </row>
    <row r="29" spans="1:34" ht="14.1" customHeight="1" x14ac:dyDescent="0.15">
      <c r="A29" s="6">
        <v>6</v>
      </c>
      <c r="B29" s="79" t="s">
        <v>55</v>
      </c>
      <c r="C29" s="80" t="s">
        <v>56</v>
      </c>
      <c r="D29" s="81" t="s">
        <v>57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>
        <f t="shared" si="5"/>
        <v>0</v>
      </c>
      <c r="P29" s="18">
        <f t="shared" si="6"/>
        <v>0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f t="shared" si="7"/>
        <v>0</v>
      </c>
      <c r="AB29" s="18">
        <f t="shared" si="8"/>
        <v>0</v>
      </c>
      <c r="AC29" s="32"/>
      <c r="AD29" s="50"/>
      <c r="AE29" s="32"/>
      <c r="AF29" s="50"/>
      <c r="AG29" s="18">
        <f t="shared" si="9"/>
        <v>0</v>
      </c>
      <c r="AH29" s="19"/>
    </row>
    <row r="30" spans="1:34" ht="14.1" customHeight="1" x14ac:dyDescent="0.15">
      <c r="A30" s="6">
        <v>7</v>
      </c>
      <c r="B30" s="79" t="s">
        <v>58</v>
      </c>
      <c r="C30" s="80" t="s">
        <v>56</v>
      </c>
      <c r="D30" s="81" t="s">
        <v>59</v>
      </c>
      <c r="E30" s="32">
        <v>9</v>
      </c>
      <c r="F30" s="32">
        <v>0</v>
      </c>
      <c r="G30" s="32">
        <v>9</v>
      </c>
      <c r="H30" s="32">
        <v>9</v>
      </c>
      <c r="I30" s="32">
        <v>9</v>
      </c>
      <c r="J30" s="32">
        <v>9</v>
      </c>
      <c r="K30" s="32">
        <v>9</v>
      </c>
      <c r="L30" s="32">
        <v>9</v>
      </c>
      <c r="M30" s="32">
        <v>9</v>
      </c>
      <c r="N30" s="32">
        <v>9</v>
      </c>
      <c r="O30" s="32">
        <f t="shared" si="5"/>
        <v>81</v>
      </c>
      <c r="P30" s="18">
        <f t="shared" si="6"/>
        <v>24.3</v>
      </c>
      <c r="Q30" s="32">
        <v>8</v>
      </c>
      <c r="R30" s="32">
        <v>8</v>
      </c>
      <c r="S30" s="32">
        <v>8</v>
      </c>
      <c r="T30" s="32">
        <v>0</v>
      </c>
      <c r="U30" s="32">
        <v>8</v>
      </c>
      <c r="V30" s="32">
        <v>8</v>
      </c>
      <c r="W30" s="32">
        <v>9</v>
      </c>
      <c r="X30" s="32">
        <v>8</v>
      </c>
      <c r="Y30" s="32">
        <v>7</v>
      </c>
      <c r="Z30" s="32">
        <v>0</v>
      </c>
      <c r="AA30" s="32">
        <f t="shared" si="7"/>
        <v>64</v>
      </c>
      <c r="AB30" s="18">
        <f t="shared" si="8"/>
        <v>19.2</v>
      </c>
      <c r="AC30" s="32">
        <v>6.6</v>
      </c>
      <c r="AD30" s="50">
        <v>14.8</v>
      </c>
      <c r="AE30" s="32">
        <v>6.9</v>
      </c>
      <c r="AF30" s="50">
        <v>11.8</v>
      </c>
      <c r="AG30" s="18">
        <f t="shared" si="9"/>
        <v>70.099999999999994</v>
      </c>
      <c r="AH30" s="19"/>
    </row>
    <row r="31" spans="1:34" ht="14.1" customHeight="1" x14ac:dyDescent="0.15">
      <c r="A31" s="6">
        <v>8</v>
      </c>
      <c r="B31" s="79" t="s">
        <v>60</v>
      </c>
      <c r="C31" s="80" t="s">
        <v>56</v>
      </c>
      <c r="D31" s="81" t="s">
        <v>61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 t="shared" si="5"/>
        <v>0</v>
      </c>
      <c r="P31" s="18">
        <f t="shared" si="6"/>
        <v>0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>
        <f t="shared" si="7"/>
        <v>0</v>
      </c>
      <c r="AB31" s="18">
        <f t="shared" si="8"/>
        <v>0</v>
      </c>
      <c r="AC31" s="32"/>
      <c r="AD31" s="50"/>
      <c r="AE31" s="32"/>
      <c r="AF31" s="50"/>
      <c r="AG31" s="18">
        <f t="shared" si="9"/>
        <v>0</v>
      </c>
      <c r="AH31" s="19"/>
    </row>
    <row r="32" spans="1:34" ht="14.1" customHeight="1" x14ac:dyDescent="0.15">
      <c r="A32" s="6">
        <v>9</v>
      </c>
      <c r="B32" s="79" t="s">
        <v>62</v>
      </c>
      <c r="C32" s="80" t="s">
        <v>56</v>
      </c>
      <c r="D32" s="81" t="s">
        <v>63</v>
      </c>
      <c r="E32" s="32">
        <v>9</v>
      </c>
      <c r="F32" s="32">
        <v>9</v>
      </c>
      <c r="G32" s="32">
        <v>8</v>
      </c>
      <c r="H32" s="32">
        <v>8</v>
      </c>
      <c r="I32" s="32">
        <v>9</v>
      </c>
      <c r="J32" s="32">
        <v>9</v>
      </c>
      <c r="K32" s="32">
        <v>9</v>
      </c>
      <c r="L32" s="32">
        <v>0</v>
      </c>
      <c r="M32" s="32">
        <v>9</v>
      </c>
      <c r="N32" s="32">
        <v>9</v>
      </c>
      <c r="O32" s="32">
        <f t="shared" si="5"/>
        <v>79</v>
      </c>
      <c r="P32" s="18">
        <f t="shared" si="6"/>
        <v>23.7</v>
      </c>
      <c r="Q32" s="32">
        <v>7</v>
      </c>
      <c r="R32" s="32">
        <v>6</v>
      </c>
      <c r="S32" s="32">
        <v>8</v>
      </c>
      <c r="T32" s="32">
        <v>6</v>
      </c>
      <c r="U32" s="32">
        <v>6</v>
      </c>
      <c r="V32" s="32">
        <v>6</v>
      </c>
      <c r="W32" s="32">
        <v>7</v>
      </c>
      <c r="X32" s="32">
        <v>6</v>
      </c>
      <c r="Y32" s="32">
        <v>6</v>
      </c>
      <c r="Z32" s="32">
        <v>6</v>
      </c>
      <c r="AA32" s="32">
        <f t="shared" si="7"/>
        <v>64</v>
      </c>
      <c r="AB32" s="18">
        <f t="shared" si="8"/>
        <v>19.2</v>
      </c>
      <c r="AC32" s="32">
        <v>6.5</v>
      </c>
      <c r="AD32" s="50">
        <v>14.4</v>
      </c>
      <c r="AE32" s="32">
        <v>5.3</v>
      </c>
      <c r="AF32" s="50">
        <v>9.1</v>
      </c>
      <c r="AG32" s="18">
        <f t="shared" si="9"/>
        <v>66.400000000000006</v>
      </c>
      <c r="AH32" s="19"/>
    </row>
    <row r="33" spans="1:34" ht="14.1" customHeight="1" thickBot="1" x14ac:dyDescent="0.2">
      <c r="A33" s="4">
        <v>10</v>
      </c>
      <c r="B33" s="82" t="s">
        <v>64</v>
      </c>
      <c r="C33" s="83" t="s">
        <v>56</v>
      </c>
      <c r="D33" s="84" t="s">
        <v>65</v>
      </c>
      <c r="E33" s="61">
        <v>8</v>
      </c>
      <c r="F33" s="61">
        <v>9</v>
      </c>
      <c r="G33" s="61">
        <v>9</v>
      </c>
      <c r="H33" s="61">
        <v>8</v>
      </c>
      <c r="I33" s="61">
        <v>8</v>
      </c>
      <c r="J33" s="61">
        <v>9</v>
      </c>
      <c r="K33" s="61">
        <v>9</v>
      </c>
      <c r="L33" s="61">
        <v>8</v>
      </c>
      <c r="M33" s="61">
        <v>8</v>
      </c>
      <c r="N33" s="61">
        <v>8</v>
      </c>
      <c r="O33" s="5">
        <f t="shared" si="5"/>
        <v>84</v>
      </c>
      <c r="P33" s="23">
        <f t="shared" si="6"/>
        <v>25.2</v>
      </c>
      <c r="Q33" s="61">
        <v>7</v>
      </c>
      <c r="R33" s="61">
        <v>7</v>
      </c>
      <c r="S33" s="61">
        <v>7</v>
      </c>
      <c r="T33" s="61">
        <v>7</v>
      </c>
      <c r="U33" s="61">
        <v>6</v>
      </c>
      <c r="V33" s="61">
        <v>6</v>
      </c>
      <c r="W33" s="61">
        <v>7</v>
      </c>
      <c r="X33" s="61">
        <v>6</v>
      </c>
      <c r="Y33" s="61">
        <v>7</v>
      </c>
      <c r="Z33" s="61">
        <v>7</v>
      </c>
      <c r="AA33" s="5">
        <f t="shared" si="7"/>
        <v>67</v>
      </c>
      <c r="AB33" s="23">
        <f t="shared" si="8"/>
        <v>20.100000000000001</v>
      </c>
      <c r="AC33" s="5">
        <v>6.7</v>
      </c>
      <c r="AD33" s="56">
        <v>15.2</v>
      </c>
      <c r="AE33" s="5">
        <v>7.5</v>
      </c>
      <c r="AF33" s="65">
        <v>13.1</v>
      </c>
      <c r="AG33" s="23">
        <f t="shared" si="9"/>
        <v>73.599999999999994</v>
      </c>
      <c r="AH33" s="68"/>
    </row>
    <row r="34" spans="1:34" ht="14.1" customHeight="1" x14ac:dyDescent="0.15">
      <c r="A34" s="26"/>
      <c r="B34" s="38"/>
      <c r="C34" s="38"/>
      <c r="D34" s="3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53"/>
      <c r="AC34" s="53"/>
      <c r="AD34" s="53"/>
      <c r="AE34" s="53"/>
      <c r="AF34" s="101" t="s">
        <v>40</v>
      </c>
      <c r="AG34" s="122">
        <f>SUM(AG24:AG33)</f>
        <v>408.3</v>
      </c>
    </row>
    <row r="35" spans="1:34" ht="14.1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F35" s="101"/>
      <c r="AG35" s="122"/>
    </row>
    <row r="36" spans="1:34" ht="18" customHeight="1" x14ac:dyDescent="0.15">
      <c r="A36" s="85"/>
      <c r="B36" s="85"/>
      <c r="C36" s="85"/>
      <c r="D36" s="86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</row>
    <row r="37" spans="1:34" x14ac:dyDescent="0.15">
      <c r="A37" s="40"/>
      <c r="B37" s="40"/>
      <c r="C37" s="40"/>
      <c r="D37" s="87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34" x14ac:dyDescent="0.15">
      <c r="A38" s="40"/>
      <c r="B38" s="40"/>
      <c r="C38" s="40"/>
      <c r="D38" s="87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34" x14ac:dyDescent="0.15">
      <c r="A39" s="40"/>
      <c r="B39" s="40"/>
      <c r="C39" s="40"/>
      <c r="D39" s="87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34" x14ac:dyDescent="0.15">
      <c r="A40" s="40"/>
      <c r="B40" s="40"/>
      <c r="C40" s="40"/>
      <c r="D40" s="8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34" x14ac:dyDescent="0.15">
      <c r="A41" s="40"/>
      <c r="B41" s="40"/>
      <c r="C41" s="40"/>
      <c r="D41" s="8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34" x14ac:dyDescent="0.15">
      <c r="A42" s="40"/>
      <c r="B42" s="40"/>
      <c r="C42" s="40"/>
      <c r="D42" s="8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34" x14ac:dyDescent="0.15">
      <c r="A43" s="40"/>
      <c r="B43" s="40"/>
      <c r="C43" s="40"/>
      <c r="D43" s="87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34" x14ac:dyDescent="0.15">
      <c r="A44" s="40"/>
      <c r="B44" s="40"/>
      <c r="C44" s="40"/>
      <c r="D44" s="87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34" x14ac:dyDescent="0.15">
      <c r="A45" s="40"/>
      <c r="B45" s="40"/>
      <c r="C45" s="40"/>
      <c r="D45" s="87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34" x14ac:dyDescent="0.15">
      <c r="A46" s="40"/>
      <c r="B46" s="40"/>
      <c r="C46" s="40"/>
      <c r="D46" s="87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34" x14ac:dyDescent="0.15">
      <c r="A47" s="40"/>
      <c r="B47" s="40"/>
      <c r="C47" s="40"/>
      <c r="D47" s="87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</sheetData>
  <mergeCells count="33">
    <mergeCell ref="A1:AH2"/>
    <mergeCell ref="A19:AH20"/>
    <mergeCell ref="AF16:AF17"/>
    <mergeCell ref="AF34:AF35"/>
    <mergeCell ref="AG4:AG5"/>
    <mergeCell ref="AG16:AG17"/>
    <mergeCell ref="AG22:AG23"/>
    <mergeCell ref="AG34:AG35"/>
    <mergeCell ref="A21:B21"/>
    <mergeCell ref="C21:D21"/>
    <mergeCell ref="E21:Z21"/>
    <mergeCell ref="AB21:AH21"/>
    <mergeCell ref="E22:N22"/>
    <mergeCell ref="O22:P22"/>
    <mergeCell ref="Q22:Z22"/>
    <mergeCell ref="AA22:AB22"/>
    <mergeCell ref="A22:A23"/>
    <mergeCell ref="B22:B23"/>
    <mergeCell ref="C22:C23"/>
    <mergeCell ref="D22:D23"/>
    <mergeCell ref="AH22:AH23"/>
    <mergeCell ref="A3:B3"/>
    <mergeCell ref="C3:D3"/>
    <mergeCell ref="E3:Z3"/>
    <mergeCell ref="AB3:AH3"/>
    <mergeCell ref="E4:N4"/>
    <mergeCell ref="O4:P4"/>
    <mergeCell ref="Q4:Z4"/>
    <mergeCell ref="A4:A5"/>
    <mergeCell ref="B4:B5"/>
    <mergeCell ref="C4:C5"/>
    <mergeCell ref="D4:D5"/>
    <mergeCell ref="AH4:AH5"/>
  </mergeCells>
  <phoneticPr fontId="19" type="noConversion"/>
  <pageMargins left="0.511811023622047" right="0.31496062992126" top="0.55118110236220497" bottom="0.5511811023622049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opLeftCell="A13" zoomScale="79" zoomScaleNormal="79" workbookViewId="0">
      <selection activeCell="AG16" sqref="AG16:AG17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14.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ht="14.1" customHeight="1" x14ac:dyDescent="0.15">
      <c r="A3" s="89" t="s">
        <v>1</v>
      </c>
      <c r="B3" s="89"/>
      <c r="C3" s="90" t="s">
        <v>66</v>
      </c>
      <c r="D3" s="90"/>
      <c r="E3" s="91" t="s">
        <v>67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1"/>
      <c r="AB3" s="89" t="s">
        <v>68</v>
      </c>
      <c r="AC3" s="89"/>
      <c r="AD3" s="89"/>
      <c r="AE3" s="89"/>
      <c r="AF3" s="89"/>
      <c r="AG3" s="89"/>
      <c r="AH3" s="89"/>
    </row>
    <row r="4" spans="1:34" ht="14.1" customHeight="1" x14ac:dyDescent="0.15">
      <c r="A4" s="96" t="s">
        <v>5</v>
      </c>
      <c r="B4" s="92" t="s">
        <v>6</v>
      </c>
      <c r="C4" s="92" t="s">
        <v>7</v>
      </c>
      <c r="D4" s="99" t="s">
        <v>8</v>
      </c>
      <c r="E4" s="92" t="s">
        <v>9</v>
      </c>
      <c r="F4" s="92"/>
      <c r="G4" s="92"/>
      <c r="H4" s="92"/>
      <c r="I4" s="92"/>
      <c r="J4" s="92"/>
      <c r="K4" s="92"/>
      <c r="L4" s="92"/>
      <c r="M4" s="92"/>
      <c r="N4" s="92"/>
      <c r="O4" s="93" t="s">
        <v>10</v>
      </c>
      <c r="P4" s="93"/>
      <c r="Q4" s="92" t="s">
        <v>11</v>
      </c>
      <c r="R4" s="92"/>
      <c r="S4" s="92"/>
      <c r="T4" s="92"/>
      <c r="U4" s="92"/>
      <c r="V4" s="92"/>
      <c r="W4" s="92"/>
      <c r="X4" s="92"/>
      <c r="Y4" s="92"/>
      <c r="Z4" s="92"/>
      <c r="AA4" s="3"/>
      <c r="AB4" s="46" t="s">
        <v>10</v>
      </c>
      <c r="AC4" s="3" t="s">
        <v>12</v>
      </c>
      <c r="AD4" s="46" t="s">
        <v>10</v>
      </c>
      <c r="AE4" s="3" t="s">
        <v>13</v>
      </c>
      <c r="AF4" s="46" t="s">
        <v>10</v>
      </c>
      <c r="AG4" s="102" t="s">
        <v>14</v>
      </c>
      <c r="AH4" s="104" t="s">
        <v>15</v>
      </c>
    </row>
    <row r="5" spans="1:34" ht="14.1" customHeight="1" thickBot="1" x14ac:dyDescent="0.2">
      <c r="A5" s="97"/>
      <c r="B5" s="98"/>
      <c r="C5" s="98"/>
      <c r="D5" s="100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17" t="s">
        <v>16</v>
      </c>
      <c r="P5" s="47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5" t="s">
        <v>16</v>
      </c>
      <c r="AB5" s="47">
        <v>0.3</v>
      </c>
      <c r="AC5" s="5" t="s">
        <v>17</v>
      </c>
      <c r="AD5" s="47">
        <v>0.2</v>
      </c>
      <c r="AE5" s="5" t="s">
        <v>17</v>
      </c>
      <c r="AF5" s="47">
        <v>0.2</v>
      </c>
      <c r="AG5" s="103"/>
      <c r="AH5" s="105"/>
    </row>
    <row r="6" spans="1:34" ht="14.1" customHeight="1" x14ac:dyDescent="0.15">
      <c r="A6" s="2">
        <v>1</v>
      </c>
      <c r="B6" s="27" t="s">
        <v>69</v>
      </c>
      <c r="C6" s="27" t="s">
        <v>45</v>
      </c>
      <c r="D6" s="62" t="s">
        <v>70</v>
      </c>
      <c r="E6" s="3"/>
      <c r="F6" s="3"/>
      <c r="G6" s="3"/>
      <c r="H6" s="3"/>
      <c r="I6" s="3"/>
      <c r="J6" s="3"/>
      <c r="K6" s="3"/>
      <c r="L6" s="3"/>
      <c r="M6" s="3"/>
      <c r="N6" s="3"/>
      <c r="O6" s="3">
        <f>SUM(E6:N6)</f>
        <v>0</v>
      </c>
      <c r="P6" s="20">
        <f>O6*0.3</f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>
        <f>SUM(Q6:Z6)</f>
        <v>0</v>
      </c>
      <c r="AB6" s="20">
        <f>AA6*0.3</f>
        <v>0</v>
      </c>
      <c r="AC6" s="3"/>
      <c r="AD6" s="46"/>
      <c r="AE6" s="3"/>
      <c r="AF6" s="46"/>
      <c r="AG6" s="20"/>
      <c r="AH6" s="66"/>
    </row>
    <row r="7" spans="1:34" ht="14.1" customHeight="1" x14ac:dyDescent="0.15">
      <c r="A7" s="6">
        <v>2</v>
      </c>
      <c r="B7" s="30" t="s">
        <v>71</v>
      </c>
      <c r="C7" s="30" t="s">
        <v>45</v>
      </c>
      <c r="D7" s="63" t="s">
        <v>72</v>
      </c>
      <c r="E7" s="32">
        <v>9</v>
      </c>
      <c r="F7" s="32">
        <v>9</v>
      </c>
      <c r="G7" s="32">
        <v>9</v>
      </c>
      <c r="H7" s="32">
        <v>9</v>
      </c>
      <c r="I7" s="32">
        <v>0</v>
      </c>
      <c r="J7" s="32">
        <v>0</v>
      </c>
      <c r="K7" s="32">
        <v>9</v>
      </c>
      <c r="L7" s="32">
        <v>9</v>
      </c>
      <c r="M7" s="32">
        <v>9</v>
      </c>
      <c r="N7" s="32">
        <v>9</v>
      </c>
      <c r="O7" s="32">
        <f t="shared" ref="O7:O15" si="0">SUM(E7:N7)</f>
        <v>72</v>
      </c>
      <c r="P7" s="18">
        <f t="shared" ref="P7:P15" si="1">O7*0.3</f>
        <v>21.6</v>
      </c>
      <c r="Q7" s="32">
        <v>5</v>
      </c>
      <c r="R7" s="32">
        <v>0</v>
      </c>
      <c r="S7" s="32">
        <v>5</v>
      </c>
      <c r="T7" s="32">
        <v>6</v>
      </c>
      <c r="U7" s="32">
        <v>5</v>
      </c>
      <c r="V7" s="32">
        <v>6</v>
      </c>
      <c r="W7" s="32">
        <v>6</v>
      </c>
      <c r="X7" s="32">
        <v>6</v>
      </c>
      <c r="Y7" s="32">
        <v>6</v>
      </c>
      <c r="Z7" s="32">
        <v>6</v>
      </c>
      <c r="AA7" s="32">
        <f t="shared" ref="AA7:AA15" si="2">SUM(Q7:Z7)</f>
        <v>51</v>
      </c>
      <c r="AB7" s="18">
        <f t="shared" ref="AB7:AB15" si="3">AA7*0.3</f>
        <v>15.3</v>
      </c>
      <c r="AC7" s="32">
        <v>8</v>
      </c>
      <c r="AD7" s="50">
        <v>14.8</v>
      </c>
      <c r="AE7" s="32">
        <v>12.1</v>
      </c>
      <c r="AF7" s="50">
        <v>15.7</v>
      </c>
      <c r="AG7" s="18">
        <f t="shared" ref="AG7:AG15" si="4">P7+AB7+AD7+AF7</f>
        <v>67.400000000000006</v>
      </c>
      <c r="AH7" s="67"/>
    </row>
    <row r="8" spans="1:34" ht="14.1" customHeight="1" x14ac:dyDescent="0.15">
      <c r="A8" s="6">
        <v>3</v>
      </c>
      <c r="B8" s="30" t="s">
        <v>73</v>
      </c>
      <c r="C8" s="30" t="s">
        <v>45</v>
      </c>
      <c r="D8" s="63" t="s">
        <v>74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>
        <f t="shared" si="0"/>
        <v>0</v>
      </c>
      <c r="P8" s="18">
        <f t="shared" si="1"/>
        <v>0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 t="shared" si="2"/>
        <v>0</v>
      </c>
      <c r="AB8" s="18">
        <f t="shared" si="3"/>
        <v>0</v>
      </c>
      <c r="AC8" s="32"/>
      <c r="AD8" s="50"/>
      <c r="AE8" s="32"/>
      <c r="AF8" s="50"/>
      <c r="AG8" s="18"/>
      <c r="AH8" s="67"/>
    </row>
    <row r="9" spans="1:34" ht="14.1" customHeight="1" x14ac:dyDescent="0.15">
      <c r="A9" s="6">
        <v>4</v>
      </c>
      <c r="B9" s="30" t="s">
        <v>75</v>
      </c>
      <c r="C9" s="30" t="s">
        <v>45</v>
      </c>
      <c r="D9" s="63" t="s">
        <v>76</v>
      </c>
      <c r="E9" s="32">
        <v>9</v>
      </c>
      <c r="F9" s="32">
        <v>8</v>
      </c>
      <c r="G9" s="32">
        <v>0</v>
      </c>
      <c r="H9" s="32">
        <v>9</v>
      </c>
      <c r="I9" s="32">
        <v>8</v>
      </c>
      <c r="J9" s="32">
        <v>9</v>
      </c>
      <c r="K9" s="32">
        <v>9</v>
      </c>
      <c r="L9" s="32">
        <v>9</v>
      </c>
      <c r="M9" s="32">
        <v>9</v>
      </c>
      <c r="N9" s="32">
        <v>9</v>
      </c>
      <c r="O9" s="32">
        <f t="shared" si="0"/>
        <v>79</v>
      </c>
      <c r="P9" s="18">
        <f t="shared" si="1"/>
        <v>23.7</v>
      </c>
      <c r="Q9" s="32">
        <v>4</v>
      </c>
      <c r="R9" s="32">
        <v>4</v>
      </c>
      <c r="S9" s="32">
        <v>4</v>
      </c>
      <c r="T9" s="32">
        <v>0</v>
      </c>
      <c r="U9" s="32">
        <v>4</v>
      </c>
      <c r="V9" s="32">
        <v>4</v>
      </c>
      <c r="W9" s="32">
        <v>4</v>
      </c>
      <c r="X9" s="32">
        <v>4</v>
      </c>
      <c r="Y9" s="32">
        <v>4</v>
      </c>
      <c r="Z9" s="32">
        <v>4</v>
      </c>
      <c r="AA9" s="32">
        <f t="shared" si="2"/>
        <v>36</v>
      </c>
      <c r="AB9" s="18">
        <f t="shared" si="3"/>
        <v>10.8</v>
      </c>
      <c r="AC9" s="32">
        <v>7.6</v>
      </c>
      <c r="AD9" s="50">
        <v>13.2</v>
      </c>
      <c r="AE9" s="32">
        <v>11.9</v>
      </c>
      <c r="AF9" s="50">
        <v>15.4</v>
      </c>
      <c r="AG9" s="18">
        <f t="shared" si="4"/>
        <v>63.1</v>
      </c>
      <c r="AH9" s="67"/>
    </row>
    <row r="10" spans="1:34" ht="14.1" customHeight="1" x14ac:dyDescent="0.15">
      <c r="A10" s="6">
        <v>5</v>
      </c>
      <c r="B10" s="30" t="s">
        <v>77</v>
      </c>
      <c r="C10" s="30" t="s">
        <v>45</v>
      </c>
      <c r="D10" s="63" t="s">
        <v>78</v>
      </c>
      <c r="E10" s="32">
        <v>8</v>
      </c>
      <c r="F10" s="32">
        <v>8</v>
      </c>
      <c r="G10" s="32">
        <v>8</v>
      </c>
      <c r="H10" s="32">
        <v>8</v>
      </c>
      <c r="I10" s="32">
        <v>8</v>
      </c>
      <c r="J10" s="32">
        <v>8</v>
      </c>
      <c r="K10" s="32">
        <v>8</v>
      </c>
      <c r="L10" s="32">
        <v>0</v>
      </c>
      <c r="M10" s="32">
        <v>8</v>
      </c>
      <c r="N10" s="32">
        <v>0</v>
      </c>
      <c r="O10" s="32">
        <f t="shared" si="0"/>
        <v>64</v>
      </c>
      <c r="P10" s="18">
        <f t="shared" si="1"/>
        <v>19.2</v>
      </c>
      <c r="Q10" s="32">
        <v>5</v>
      </c>
      <c r="R10" s="32">
        <v>5</v>
      </c>
      <c r="S10" s="32">
        <v>6</v>
      </c>
      <c r="T10" s="32">
        <v>0</v>
      </c>
      <c r="U10" s="32">
        <v>6</v>
      </c>
      <c r="V10" s="32">
        <v>0</v>
      </c>
      <c r="W10" s="32">
        <v>5</v>
      </c>
      <c r="X10" s="32">
        <v>5</v>
      </c>
      <c r="Y10" s="32">
        <v>6</v>
      </c>
      <c r="Z10" s="32">
        <v>5</v>
      </c>
      <c r="AA10" s="32">
        <f t="shared" si="2"/>
        <v>43</v>
      </c>
      <c r="AB10" s="18">
        <f t="shared" si="3"/>
        <v>12.9</v>
      </c>
      <c r="AC10" s="32">
        <v>7.8</v>
      </c>
      <c r="AD10" s="50">
        <v>14</v>
      </c>
      <c r="AE10" s="32">
        <v>10.4</v>
      </c>
      <c r="AF10" s="50">
        <v>13.5</v>
      </c>
      <c r="AG10" s="18">
        <f t="shared" si="4"/>
        <v>59.6</v>
      </c>
      <c r="AH10" s="67"/>
    </row>
    <row r="11" spans="1:34" ht="14.1" customHeight="1" x14ac:dyDescent="0.15">
      <c r="A11" s="6">
        <v>6</v>
      </c>
      <c r="B11" s="30" t="s">
        <v>79</v>
      </c>
      <c r="C11" s="30" t="s">
        <v>56</v>
      </c>
      <c r="D11" s="63" t="s">
        <v>80</v>
      </c>
      <c r="E11" s="32">
        <v>8</v>
      </c>
      <c r="F11" s="32">
        <v>8</v>
      </c>
      <c r="G11" s="32">
        <v>8</v>
      </c>
      <c r="H11" s="32">
        <v>0</v>
      </c>
      <c r="I11" s="32">
        <v>8</v>
      </c>
      <c r="J11" s="32">
        <v>8</v>
      </c>
      <c r="K11" s="32">
        <v>8</v>
      </c>
      <c r="L11" s="32">
        <v>0</v>
      </c>
      <c r="M11" s="32">
        <v>8</v>
      </c>
      <c r="N11" s="32">
        <v>0</v>
      </c>
      <c r="O11" s="32">
        <f t="shared" si="0"/>
        <v>56</v>
      </c>
      <c r="P11" s="18">
        <f t="shared" si="1"/>
        <v>16.8</v>
      </c>
      <c r="Q11" s="32">
        <v>5</v>
      </c>
      <c r="R11" s="32">
        <v>5</v>
      </c>
      <c r="S11" s="32">
        <v>5</v>
      </c>
      <c r="T11" s="32">
        <v>0</v>
      </c>
      <c r="U11" s="32">
        <v>5</v>
      </c>
      <c r="V11" s="32">
        <v>5</v>
      </c>
      <c r="W11" s="32">
        <v>5</v>
      </c>
      <c r="X11" s="32">
        <v>0</v>
      </c>
      <c r="Y11" s="32">
        <v>5</v>
      </c>
      <c r="Z11" s="32">
        <v>5</v>
      </c>
      <c r="AA11" s="32">
        <f t="shared" si="2"/>
        <v>40</v>
      </c>
      <c r="AB11" s="18">
        <f t="shared" si="3"/>
        <v>12</v>
      </c>
      <c r="AC11" s="32">
        <v>5.8</v>
      </c>
      <c r="AD11" s="50">
        <v>11.6</v>
      </c>
      <c r="AE11" s="32">
        <v>9.4</v>
      </c>
      <c r="AF11" s="50">
        <v>18.100000000000001</v>
      </c>
      <c r="AG11" s="18">
        <f t="shared" si="4"/>
        <v>58.5</v>
      </c>
      <c r="AH11" s="67"/>
    </row>
    <row r="12" spans="1:34" ht="14.1" customHeight="1" x14ac:dyDescent="0.15">
      <c r="A12" s="6">
        <v>7</v>
      </c>
      <c r="B12" s="30" t="s">
        <v>81</v>
      </c>
      <c r="C12" s="30" t="s">
        <v>56</v>
      </c>
      <c r="D12" s="63" t="s">
        <v>82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>
        <f t="shared" si="0"/>
        <v>0</v>
      </c>
      <c r="P12" s="18">
        <f t="shared" si="1"/>
        <v>0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 t="shared" si="2"/>
        <v>0</v>
      </c>
      <c r="AB12" s="18">
        <f t="shared" si="3"/>
        <v>0</v>
      </c>
      <c r="AC12" s="32"/>
      <c r="AD12" s="50"/>
      <c r="AE12" s="32"/>
      <c r="AF12" s="50"/>
      <c r="AG12" s="18"/>
      <c r="AH12" s="67"/>
    </row>
    <row r="13" spans="1:34" ht="14.1" customHeight="1" x14ac:dyDescent="0.15">
      <c r="A13" s="6">
        <v>8</v>
      </c>
      <c r="B13" s="30" t="s">
        <v>83</v>
      </c>
      <c r="C13" s="30" t="s">
        <v>56</v>
      </c>
      <c r="D13" s="63" t="s">
        <v>84</v>
      </c>
      <c r="E13" s="32">
        <v>8</v>
      </c>
      <c r="F13" s="32">
        <v>8</v>
      </c>
      <c r="G13" s="32">
        <v>8</v>
      </c>
      <c r="H13" s="32">
        <v>8</v>
      </c>
      <c r="I13" s="32">
        <v>8</v>
      </c>
      <c r="J13" s="32">
        <v>8</v>
      </c>
      <c r="K13" s="32"/>
      <c r="L13" s="32"/>
      <c r="M13" s="32"/>
      <c r="N13" s="32"/>
      <c r="O13" s="32">
        <f t="shared" si="0"/>
        <v>48</v>
      </c>
      <c r="P13" s="18">
        <f t="shared" si="1"/>
        <v>14.4</v>
      </c>
      <c r="Q13" s="32">
        <v>4</v>
      </c>
      <c r="R13" s="32">
        <v>4</v>
      </c>
      <c r="S13" s="32">
        <v>4</v>
      </c>
      <c r="T13" s="32">
        <v>4</v>
      </c>
      <c r="U13" s="32">
        <v>4</v>
      </c>
      <c r="V13" s="32">
        <v>4</v>
      </c>
      <c r="W13" s="32"/>
      <c r="X13" s="32"/>
      <c r="Y13" s="32"/>
      <c r="Z13" s="32"/>
      <c r="AA13" s="32">
        <f t="shared" si="2"/>
        <v>24</v>
      </c>
      <c r="AB13" s="18">
        <f t="shared" si="3"/>
        <v>7.2</v>
      </c>
      <c r="AC13" s="32">
        <v>6.5</v>
      </c>
      <c r="AD13" s="50">
        <v>14.4</v>
      </c>
      <c r="AE13" s="32">
        <v>10.6</v>
      </c>
      <c r="AF13" s="50">
        <v>20</v>
      </c>
      <c r="AG13" s="18">
        <f t="shared" si="4"/>
        <v>56</v>
      </c>
      <c r="AH13" s="67"/>
    </row>
    <row r="14" spans="1:34" ht="14.1" customHeight="1" x14ac:dyDescent="0.15">
      <c r="A14" s="6">
        <v>9</v>
      </c>
      <c r="B14" s="70" t="s">
        <v>85</v>
      </c>
      <c r="C14" s="30" t="s">
        <v>56</v>
      </c>
      <c r="D14" s="63" t="s">
        <v>86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>
        <f t="shared" si="0"/>
        <v>0</v>
      </c>
      <c r="P14" s="18">
        <f t="shared" si="1"/>
        <v>0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 t="shared" si="2"/>
        <v>0</v>
      </c>
      <c r="AB14" s="18">
        <f t="shared" si="3"/>
        <v>0</v>
      </c>
      <c r="AC14" s="32"/>
      <c r="AD14" s="50"/>
      <c r="AE14" s="32"/>
      <c r="AF14" s="50"/>
      <c r="AG14" s="18"/>
      <c r="AH14" s="67"/>
    </row>
    <row r="15" spans="1:34" ht="14.1" customHeight="1" thickBot="1" x14ac:dyDescent="0.2">
      <c r="A15" s="4">
        <v>10</v>
      </c>
      <c r="B15" s="35" t="s">
        <v>87</v>
      </c>
      <c r="C15" s="35" t="s">
        <v>56</v>
      </c>
      <c r="D15" s="69" t="s">
        <v>86</v>
      </c>
      <c r="E15" s="61">
        <v>8</v>
      </c>
      <c r="F15" s="61">
        <v>8</v>
      </c>
      <c r="G15" s="61">
        <v>8</v>
      </c>
      <c r="H15" s="61">
        <v>8</v>
      </c>
      <c r="I15" s="61">
        <v>8</v>
      </c>
      <c r="J15" s="61">
        <v>8</v>
      </c>
      <c r="K15" s="61">
        <v>8</v>
      </c>
      <c r="L15" s="61"/>
      <c r="M15" s="61"/>
      <c r="N15" s="61"/>
      <c r="O15" s="5">
        <f t="shared" si="0"/>
        <v>56</v>
      </c>
      <c r="P15" s="23">
        <f t="shared" si="1"/>
        <v>16.8</v>
      </c>
      <c r="Q15" s="61">
        <v>4</v>
      </c>
      <c r="R15" s="61">
        <v>4</v>
      </c>
      <c r="S15" s="61">
        <v>4</v>
      </c>
      <c r="T15" s="61">
        <v>4</v>
      </c>
      <c r="U15" s="61">
        <v>0</v>
      </c>
      <c r="V15" s="61">
        <v>4</v>
      </c>
      <c r="W15" s="61">
        <v>4</v>
      </c>
      <c r="X15" s="61">
        <v>4</v>
      </c>
      <c r="Y15" s="61"/>
      <c r="Z15" s="61"/>
      <c r="AA15" s="5">
        <f t="shared" si="2"/>
        <v>28</v>
      </c>
      <c r="AB15" s="23">
        <f t="shared" si="3"/>
        <v>8.4</v>
      </c>
      <c r="AC15" s="5">
        <v>6</v>
      </c>
      <c r="AD15" s="56">
        <v>12.4</v>
      </c>
      <c r="AE15" s="5">
        <v>8.6</v>
      </c>
      <c r="AF15" s="56">
        <v>15.8</v>
      </c>
      <c r="AG15" s="23">
        <f t="shared" si="4"/>
        <v>53.4</v>
      </c>
      <c r="AH15" s="68"/>
    </row>
    <row r="16" spans="1:34" ht="14.1" customHeight="1" x14ac:dyDescent="0.15">
      <c r="A16" s="26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53"/>
      <c r="AC16" s="53"/>
      <c r="AD16" s="53"/>
      <c r="AE16" s="53"/>
      <c r="AF16" s="107" t="s">
        <v>40</v>
      </c>
      <c r="AG16" s="127">
        <f>SUM(AG6:AG15)</f>
        <v>358</v>
      </c>
    </row>
    <row r="17" spans="1:34" ht="14.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F17" s="101"/>
      <c r="AG17" s="128"/>
    </row>
    <row r="18" spans="1:34" ht="14.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F18" s="54"/>
      <c r="AG18" s="60"/>
    </row>
    <row r="19" spans="1:34" ht="14.1" customHeight="1" x14ac:dyDescent="0.15">
      <c r="A19" s="106" t="s">
        <v>0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</row>
    <row r="20" spans="1:34" ht="14.1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</row>
    <row r="21" spans="1:34" ht="14.1" customHeight="1" x14ac:dyDescent="0.15">
      <c r="A21" s="89" t="s">
        <v>1</v>
      </c>
      <c r="B21" s="89"/>
      <c r="C21" s="90" t="s">
        <v>88</v>
      </c>
      <c r="D21" s="90"/>
      <c r="E21" s="91" t="s">
        <v>89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1"/>
      <c r="AB21" s="89" t="s">
        <v>90</v>
      </c>
      <c r="AC21" s="89"/>
      <c r="AD21" s="89"/>
      <c r="AE21" s="89"/>
      <c r="AF21" s="89"/>
      <c r="AG21" s="89"/>
      <c r="AH21" s="89"/>
    </row>
    <row r="22" spans="1:34" ht="14.1" customHeight="1" x14ac:dyDescent="0.15">
      <c r="A22" s="96" t="s">
        <v>5</v>
      </c>
      <c r="B22" s="92" t="s">
        <v>6</v>
      </c>
      <c r="C22" s="92" t="s">
        <v>7</v>
      </c>
      <c r="D22" s="92" t="s">
        <v>8</v>
      </c>
      <c r="E22" s="92" t="s">
        <v>9</v>
      </c>
      <c r="F22" s="92"/>
      <c r="G22" s="92"/>
      <c r="H22" s="92"/>
      <c r="I22" s="92"/>
      <c r="J22" s="92"/>
      <c r="K22" s="92"/>
      <c r="L22" s="92"/>
      <c r="M22" s="92"/>
      <c r="N22" s="92"/>
      <c r="O22" s="94" t="s">
        <v>10</v>
      </c>
      <c r="P22" s="95"/>
      <c r="Q22" s="92" t="s">
        <v>11</v>
      </c>
      <c r="R22" s="92"/>
      <c r="S22" s="92"/>
      <c r="T22" s="92"/>
      <c r="U22" s="92"/>
      <c r="V22" s="92"/>
      <c r="W22" s="92"/>
      <c r="X22" s="92"/>
      <c r="Y22" s="92"/>
      <c r="Z22" s="92"/>
      <c r="AA22" s="94" t="s">
        <v>10</v>
      </c>
      <c r="AB22" s="95"/>
      <c r="AC22" s="3" t="s">
        <v>12</v>
      </c>
      <c r="AD22" s="46" t="s">
        <v>10</v>
      </c>
      <c r="AE22" s="3" t="s">
        <v>13</v>
      </c>
      <c r="AF22" s="46" t="s">
        <v>10</v>
      </c>
      <c r="AG22" s="102" t="s">
        <v>14</v>
      </c>
      <c r="AH22" s="104" t="s">
        <v>15</v>
      </c>
    </row>
    <row r="23" spans="1:34" ht="14.1" customHeight="1" thickBot="1" x14ac:dyDescent="0.2">
      <c r="A23" s="97"/>
      <c r="B23" s="98"/>
      <c r="C23" s="98"/>
      <c r="D23" s="98"/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17" t="s">
        <v>16</v>
      </c>
      <c r="P23" s="47">
        <v>0.3</v>
      </c>
      <c r="Q23" s="5">
        <v>1</v>
      </c>
      <c r="R23" s="5">
        <v>2</v>
      </c>
      <c r="S23" s="5">
        <v>3</v>
      </c>
      <c r="T23" s="5">
        <v>4</v>
      </c>
      <c r="U23" s="5">
        <v>5</v>
      </c>
      <c r="V23" s="5">
        <v>6</v>
      </c>
      <c r="W23" s="5">
        <v>7</v>
      </c>
      <c r="X23" s="5">
        <v>8</v>
      </c>
      <c r="Y23" s="5">
        <v>9</v>
      </c>
      <c r="Z23" s="5">
        <v>10</v>
      </c>
      <c r="AA23" s="17" t="s">
        <v>16</v>
      </c>
      <c r="AB23" s="47">
        <v>0.3</v>
      </c>
      <c r="AC23" s="5" t="s">
        <v>17</v>
      </c>
      <c r="AD23" s="47">
        <v>0.2</v>
      </c>
      <c r="AE23" s="5" t="s">
        <v>17</v>
      </c>
      <c r="AF23" s="47">
        <v>0.2</v>
      </c>
      <c r="AG23" s="103"/>
      <c r="AH23" s="105"/>
    </row>
    <row r="24" spans="1:34" ht="14.1" customHeight="1" x14ac:dyDescent="0.15">
      <c r="A24" s="2">
        <v>1</v>
      </c>
      <c r="B24" s="27" t="s">
        <v>91</v>
      </c>
      <c r="C24" s="27" t="s">
        <v>45</v>
      </c>
      <c r="D24" s="62" t="s">
        <v>92</v>
      </c>
      <c r="E24" s="3">
        <v>8</v>
      </c>
      <c r="F24" s="3">
        <v>8</v>
      </c>
      <c r="G24" s="3">
        <v>8</v>
      </c>
      <c r="H24" s="3">
        <v>8</v>
      </c>
      <c r="I24" s="3">
        <v>0</v>
      </c>
      <c r="J24" s="3">
        <v>8</v>
      </c>
      <c r="K24" s="3">
        <v>8</v>
      </c>
      <c r="L24" s="3">
        <v>0</v>
      </c>
      <c r="M24" s="3">
        <v>8</v>
      </c>
      <c r="N24" s="3">
        <v>8</v>
      </c>
      <c r="O24" s="3">
        <f>SUM(E24:N24)</f>
        <v>64</v>
      </c>
      <c r="P24" s="20">
        <f>O24*0.3</f>
        <v>19.2</v>
      </c>
      <c r="Q24" s="3">
        <v>0</v>
      </c>
      <c r="R24" s="3">
        <v>4</v>
      </c>
      <c r="S24" s="3">
        <v>4</v>
      </c>
      <c r="T24" s="3">
        <v>0</v>
      </c>
      <c r="U24" s="3">
        <v>0</v>
      </c>
      <c r="V24" s="3">
        <v>4</v>
      </c>
      <c r="W24" s="3">
        <v>4</v>
      </c>
      <c r="X24" s="3">
        <v>4</v>
      </c>
      <c r="Y24" s="3">
        <v>4</v>
      </c>
      <c r="Z24" s="3">
        <v>0</v>
      </c>
      <c r="AA24" s="3">
        <f>SUM(Q24:Z24)</f>
        <v>24</v>
      </c>
      <c r="AB24" s="20">
        <f>AA24*0.3</f>
        <v>7.2</v>
      </c>
      <c r="AC24" s="3">
        <v>8.4</v>
      </c>
      <c r="AD24" s="46">
        <v>16.399999999999999</v>
      </c>
      <c r="AE24" s="3">
        <v>10.9</v>
      </c>
      <c r="AF24" s="46">
        <v>14.1</v>
      </c>
      <c r="AG24" s="20">
        <f t="shared" ref="AG24:AG32" si="5">P24+AB24+AD24+AF24</f>
        <v>56.9</v>
      </c>
      <c r="AH24" s="66"/>
    </row>
    <row r="25" spans="1:34" ht="14.1" customHeight="1" x14ac:dyDescent="0.15">
      <c r="A25" s="6">
        <v>2</v>
      </c>
      <c r="B25" s="30" t="s">
        <v>93</v>
      </c>
      <c r="C25" s="30" t="s">
        <v>45</v>
      </c>
      <c r="D25" s="63" t="s">
        <v>94</v>
      </c>
      <c r="E25" s="32">
        <v>7</v>
      </c>
      <c r="F25" s="32">
        <v>0</v>
      </c>
      <c r="G25" s="32">
        <v>6</v>
      </c>
      <c r="H25" s="32">
        <v>6</v>
      </c>
      <c r="I25" s="32">
        <v>6</v>
      </c>
      <c r="J25" s="32">
        <v>6</v>
      </c>
      <c r="K25" s="32">
        <v>7</v>
      </c>
      <c r="L25" s="32">
        <v>6</v>
      </c>
      <c r="M25" s="32">
        <v>7</v>
      </c>
      <c r="N25" s="32">
        <v>6</v>
      </c>
      <c r="O25" s="32">
        <f t="shared" ref="O25:O33" si="6">SUM(E25:N25)</f>
        <v>57</v>
      </c>
      <c r="P25" s="18">
        <f t="shared" ref="P25:P33" si="7">O25*0.3</f>
        <v>17.100000000000001</v>
      </c>
      <c r="Q25" s="32">
        <v>3</v>
      </c>
      <c r="R25" s="32">
        <v>4</v>
      </c>
      <c r="S25" s="32">
        <v>4</v>
      </c>
      <c r="T25" s="32">
        <v>4</v>
      </c>
      <c r="U25" s="32">
        <v>0</v>
      </c>
      <c r="V25" s="32">
        <v>0</v>
      </c>
      <c r="W25" s="32">
        <v>3</v>
      </c>
      <c r="X25" s="32">
        <v>0</v>
      </c>
      <c r="Y25" s="32">
        <v>3</v>
      </c>
      <c r="Z25" s="32">
        <v>4</v>
      </c>
      <c r="AA25" s="32">
        <f t="shared" ref="AA25:AA33" si="8">SUM(Q25:Z25)</f>
        <v>25</v>
      </c>
      <c r="AB25" s="18">
        <f t="shared" ref="AB25:AB33" si="9">AA25*0.3</f>
        <v>7.5</v>
      </c>
      <c r="AC25" s="32">
        <v>8.1999999999999993</v>
      </c>
      <c r="AD25" s="50">
        <v>15.6</v>
      </c>
      <c r="AE25" s="32">
        <v>12.5</v>
      </c>
      <c r="AF25" s="50">
        <v>16.2</v>
      </c>
      <c r="AG25" s="18">
        <f t="shared" si="5"/>
        <v>56.4</v>
      </c>
      <c r="AH25" s="67"/>
    </row>
    <row r="26" spans="1:34" ht="14.1" customHeight="1" x14ac:dyDescent="0.15">
      <c r="A26" s="6">
        <v>3</v>
      </c>
      <c r="B26" s="30" t="s">
        <v>95</v>
      </c>
      <c r="C26" s="30" t="s">
        <v>45</v>
      </c>
      <c r="D26" s="63" t="s">
        <v>96</v>
      </c>
      <c r="E26" s="32">
        <v>8</v>
      </c>
      <c r="F26" s="32">
        <v>8</v>
      </c>
      <c r="G26" s="32">
        <v>8</v>
      </c>
      <c r="H26" s="32">
        <v>0</v>
      </c>
      <c r="I26" s="32">
        <v>8</v>
      </c>
      <c r="J26" s="32">
        <v>0</v>
      </c>
      <c r="K26" s="32">
        <v>7</v>
      </c>
      <c r="L26" s="32">
        <v>8</v>
      </c>
      <c r="M26" s="32">
        <v>8</v>
      </c>
      <c r="N26" s="32">
        <v>8</v>
      </c>
      <c r="O26" s="32">
        <f t="shared" si="6"/>
        <v>63</v>
      </c>
      <c r="P26" s="18">
        <f t="shared" si="7"/>
        <v>18.899999999999999</v>
      </c>
      <c r="Q26" s="32">
        <v>0</v>
      </c>
      <c r="R26" s="32">
        <v>3</v>
      </c>
      <c r="S26" s="32">
        <v>0</v>
      </c>
      <c r="T26" s="32">
        <v>4</v>
      </c>
      <c r="U26" s="32">
        <v>4</v>
      </c>
      <c r="V26" s="32">
        <v>3</v>
      </c>
      <c r="W26" s="32">
        <v>4</v>
      </c>
      <c r="X26" s="32">
        <v>4</v>
      </c>
      <c r="Y26" s="32">
        <v>3</v>
      </c>
      <c r="Z26" s="32">
        <v>3</v>
      </c>
      <c r="AA26" s="32">
        <f t="shared" si="8"/>
        <v>28</v>
      </c>
      <c r="AB26" s="18">
        <f t="shared" si="9"/>
        <v>8.4</v>
      </c>
      <c r="AC26" s="32">
        <v>7.9</v>
      </c>
      <c r="AD26" s="50">
        <v>14.4</v>
      </c>
      <c r="AE26" s="32">
        <v>9.6999999999999993</v>
      </c>
      <c r="AF26" s="50">
        <v>12.8</v>
      </c>
      <c r="AG26" s="18">
        <f t="shared" si="5"/>
        <v>54.5</v>
      </c>
      <c r="AH26" s="67"/>
    </row>
    <row r="27" spans="1:34" ht="14.1" customHeight="1" x14ac:dyDescent="0.15">
      <c r="A27" s="6">
        <v>4</v>
      </c>
      <c r="B27" s="30" t="s">
        <v>97</v>
      </c>
      <c r="C27" s="30" t="s">
        <v>45</v>
      </c>
      <c r="D27" s="63" t="s">
        <v>98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>
        <f t="shared" si="6"/>
        <v>0</v>
      </c>
      <c r="P27" s="18">
        <f t="shared" si="7"/>
        <v>0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>
        <f t="shared" si="8"/>
        <v>0</v>
      </c>
      <c r="AB27" s="18">
        <f t="shared" si="9"/>
        <v>0</v>
      </c>
      <c r="AC27" s="32"/>
      <c r="AD27" s="50"/>
      <c r="AE27" s="32"/>
      <c r="AF27" s="50"/>
      <c r="AG27" s="18">
        <f t="shared" si="5"/>
        <v>0</v>
      </c>
      <c r="AH27" s="67"/>
    </row>
    <row r="28" spans="1:34" ht="14.1" customHeight="1" x14ac:dyDescent="0.15">
      <c r="A28" s="6">
        <v>5</v>
      </c>
      <c r="B28" s="30" t="s">
        <v>99</v>
      </c>
      <c r="C28" s="30" t="s">
        <v>45</v>
      </c>
      <c r="D28" s="63" t="s">
        <v>100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>
        <f t="shared" si="6"/>
        <v>0</v>
      </c>
      <c r="P28" s="18">
        <f t="shared" si="7"/>
        <v>0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>
        <f t="shared" si="8"/>
        <v>0</v>
      </c>
      <c r="AB28" s="18">
        <f t="shared" si="9"/>
        <v>0</v>
      </c>
      <c r="AC28" s="32"/>
      <c r="AD28" s="50"/>
      <c r="AE28" s="32"/>
      <c r="AF28" s="50"/>
      <c r="AG28" s="18">
        <f t="shared" si="5"/>
        <v>0</v>
      </c>
      <c r="AH28" s="67"/>
    </row>
    <row r="29" spans="1:34" ht="14.1" customHeight="1" x14ac:dyDescent="0.15">
      <c r="A29" s="6">
        <v>6</v>
      </c>
      <c r="B29" s="30" t="s">
        <v>101</v>
      </c>
      <c r="C29" s="30" t="s">
        <v>56</v>
      </c>
      <c r="D29" s="63" t="s">
        <v>102</v>
      </c>
      <c r="E29" s="32">
        <v>0</v>
      </c>
      <c r="F29" s="32">
        <v>7</v>
      </c>
      <c r="G29" s="32">
        <v>0</v>
      </c>
      <c r="H29" s="32">
        <v>0</v>
      </c>
      <c r="I29" s="32">
        <v>6</v>
      </c>
      <c r="J29" s="32">
        <v>0</v>
      </c>
      <c r="K29" s="32">
        <v>6</v>
      </c>
      <c r="L29" s="32">
        <v>0</v>
      </c>
      <c r="M29" s="32">
        <v>7</v>
      </c>
      <c r="N29" s="32">
        <v>0</v>
      </c>
      <c r="O29" s="32">
        <f t="shared" si="6"/>
        <v>26</v>
      </c>
      <c r="P29" s="18">
        <f t="shared" si="7"/>
        <v>7.8</v>
      </c>
      <c r="Q29" s="32">
        <v>3</v>
      </c>
      <c r="R29" s="32">
        <v>3</v>
      </c>
      <c r="S29" s="32">
        <v>3</v>
      </c>
      <c r="T29" s="32">
        <v>3</v>
      </c>
      <c r="U29" s="32">
        <v>3</v>
      </c>
      <c r="V29" s="32">
        <v>0</v>
      </c>
      <c r="W29" s="32">
        <v>3</v>
      </c>
      <c r="X29" s="32">
        <v>0</v>
      </c>
      <c r="Y29" s="32">
        <v>3</v>
      </c>
      <c r="Z29" s="32">
        <v>3</v>
      </c>
      <c r="AA29" s="32">
        <f t="shared" si="8"/>
        <v>24</v>
      </c>
      <c r="AB29" s="18">
        <f t="shared" si="9"/>
        <v>7.2</v>
      </c>
      <c r="AC29" s="32">
        <v>5.7</v>
      </c>
      <c r="AD29" s="50">
        <v>11.2</v>
      </c>
      <c r="AE29" s="32">
        <v>6.1</v>
      </c>
      <c r="AF29" s="50">
        <v>10.3</v>
      </c>
      <c r="AG29" s="18">
        <f t="shared" si="5"/>
        <v>36.5</v>
      </c>
      <c r="AH29" s="67"/>
    </row>
    <row r="30" spans="1:34" ht="14.1" customHeight="1" x14ac:dyDescent="0.15">
      <c r="A30" s="6">
        <v>7</v>
      </c>
      <c r="B30" s="30" t="s">
        <v>103</v>
      </c>
      <c r="C30" s="30" t="s">
        <v>56</v>
      </c>
      <c r="D30" s="63" t="s">
        <v>104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>
        <f t="shared" si="6"/>
        <v>0</v>
      </c>
      <c r="P30" s="18">
        <f t="shared" si="7"/>
        <v>0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>
        <f t="shared" si="8"/>
        <v>0</v>
      </c>
      <c r="AB30" s="18">
        <f t="shared" si="9"/>
        <v>0</v>
      </c>
      <c r="AC30" s="32"/>
      <c r="AD30" s="50"/>
      <c r="AE30" s="32"/>
      <c r="AF30" s="50"/>
      <c r="AG30" s="18">
        <f t="shared" si="5"/>
        <v>0</v>
      </c>
      <c r="AH30" s="67"/>
    </row>
    <row r="31" spans="1:34" ht="14.1" customHeight="1" x14ac:dyDescent="0.15">
      <c r="A31" s="6">
        <v>8</v>
      </c>
      <c r="B31" s="30" t="s">
        <v>105</v>
      </c>
      <c r="C31" s="30" t="s">
        <v>56</v>
      </c>
      <c r="D31" s="63" t="s">
        <v>106</v>
      </c>
      <c r="E31" s="32">
        <v>0</v>
      </c>
      <c r="F31" s="32">
        <v>0</v>
      </c>
      <c r="G31" s="32">
        <v>7</v>
      </c>
      <c r="H31" s="32">
        <v>8</v>
      </c>
      <c r="I31" s="32">
        <v>8</v>
      </c>
      <c r="J31" s="32">
        <v>8</v>
      </c>
      <c r="K31" s="32">
        <v>0</v>
      </c>
      <c r="L31" s="32">
        <v>7</v>
      </c>
      <c r="M31" s="32">
        <v>0</v>
      </c>
      <c r="N31" s="32">
        <v>8</v>
      </c>
      <c r="O31" s="32">
        <f t="shared" si="6"/>
        <v>46</v>
      </c>
      <c r="P31" s="18">
        <f t="shared" si="7"/>
        <v>13.8</v>
      </c>
      <c r="Q31" s="32">
        <v>0</v>
      </c>
      <c r="R31" s="32">
        <v>3</v>
      </c>
      <c r="S31" s="32">
        <v>3</v>
      </c>
      <c r="T31" s="32">
        <v>3</v>
      </c>
      <c r="U31" s="32">
        <v>0</v>
      </c>
      <c r="V31" s="32">
        <v>0</v>
      </c>
      <c r="W31" s="32">
        <v>0</v>
      </c>
      <c r="X31" s="32">
        <v>4</v>
      </c>
      <c r="Y31" s="32">
        <v>3</v>
      </c>
      <c r="Z31" s="32">
        <v>0</v>
      </c>
      <c r="AA31" s="32">
        <f t="shared" si="8"/>
        <v>16</v>
      </c>
      <c r="AB31" s="18">
        <f t="shared" si="9"/>
        <v>4.8</v>
      </c>
      <c r="AC31" s="32">
        <v>5.8</v>
      </c>
      <c r="AD31" s="50">
        <v>11.6</v>
      </c>
      <c r="AE31" s="32">
        <v>7.9</v>
      </c>
      <c r="AF31" s="50">
        <v>14</v>
      </c>
      <c r="AG31" s="18">
        <f t="shared" si="5"/>
        <v>44.2</v>
      </c>
      <c r="AH31" s="67"/>
    </row>
    <row r="32" spans="1:34" ht="14.1" customHeight="1" x14ac:dyDescent="0.15">
      <c r="A32" s="6">
        <v>9</v>
      </c>
      <c r="B32" s="30" t="s">
        <v>107</v>
      </c>
      <c r="C32" s="30" t="s">
        <v>56</v>
      </c>
      <c r="D32" s="63" t="s">
        <v>108</v>
      </c>
      <c r="E32" s="32">
        <v>7</v>
      </c>
      <c r="F32" s="32">
        <v>7</v>
      </c>
      <c r="G32" s="32">
        <v>0</v>
      </c>
      <c r="H32" s="32">
        <v>7</v>
      </c>
      <c r="I32" s="32">
        <v>7</v>
      </c>
      <c r="J32" s="32">
        <v>0</v>
      </c>
      <c r="K32" s="32">
        <v>7</v>
      </c>
      <c r="L32" s="32">
        <v>7</v>
      </c>
      <c r="M32" s="32">
        <v>0</v>
      </c>
      <c r="N32" s="32">
        <v>7</v>
      </c>
      <c r="O32" s="32">
        <f t="shared" si="6"/>
        <v>49</v>
      </c>
      <c r="P32" s="18">
        <f t="shared" si="7"/>
        <v>14.7</v>
      </c>
      <c r="Q32" s="32">
        <v>4</v>
      </c>
      <c r="R32" s="32">
        <v>3</v>
      </c>
      <c r="S32" s="32">
        <v>3</v>
      </c>
      <c r="T32" s="32">
        <v>3</v>
      </c>
      <c r="U32" s="32">
        <v>3</v>
      </c>
      <c r="V32" s="32">
        <v>0</v>
      </c>
      <c r="W32" s="32">
        <v>0</v>
      </c>
      <c r="X32" s="32">
        <v>3</v>
      </c>
      <c r="Y32" s="32">
        <v>3</v>
      </c>
      <c r="Z32" s="32">
        <v>3</v>
      </c>
      <c r="AA32" s="32">
        <f t="shared" si="8"/>
        <v>25</v>
      </c>
      <c r="AB32" s="18">
        <f t="shared" si="9"/>
        <v>7.5</v>
      </c>
      <c r="AC32" s="32">
        <v>5.5</v>
      </c>
      <c r="AD32" s="50">
        <v>10.4</v>
      </c>
      <c r="AE32" s="32">
        <v>5.5</v>
      </c>
      <c r="AF32" s="50">
        <v>9.4</v>
      </c>
      <c r="AG32" s="18">
        <f t="shared" si="5"/>
        <v>42</v>
      </c>
      <c r="AH32" s="67"/>
    </row>
    <row r="33" spans="1:34" ht="14.1" customHeight="1" thickBot="1" x14ac:dyDescent="0.2">
      <c r="A33" s="4">
        <v>10</v>
      </c>
      <c r="B33" s="35" t="s">
        <v>109</v>
      </c>
      <c r="C33" s="35" t="s">
        <v>56</v>
      </c>
      <c r="D33" s="69" t="s">
        <v>110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5">
        <f t="shared" si="6"/>
        <v>0</v>
      </c>
      <c r="P33" s="23">
        <f t="shared" si="7"/>
        <v>0</v>
      </c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5">
        <f t="shared" si="8"/>
        <v>0</v>
      </c>
      <c r="AB33" s="23">
        <f t="shared" si="9"/>
        <v>0</v>
      </c>
      <c r="AC33" s="64"/>
      <c r="AD33" s="65"/>
      <c r="AE33" s="64"/>
      <c r="AF33" s="65"/>
      <c r="AG33" s="56">
        <f t="shared" ref="AG33" si="10">P33*0.3+AB33*0.3+AD33+AF33</f>
        <v>0</v>
      </c>
      <c r="AH33" s="68"/>
    </row>
    <row r="34" spans="1:34" ht="14.1" customHeight="1" x14ac:dyDescent="0.15">
      <c r="A34" s="26"/>
      <c r="B34" s="38"/>
      <c r="C34" s="38"/>
      <c r="D34" s="3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71">
        <f>SUM(P24:P33)</f>
        <v>91.5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71">
        <f>SUM(AB24:AB33)</f>
        <v>42.6</v>
      </c>
      <c r="AC34" s="53"/>
      <c r="AD34" s="53"/>
      <c r="AE34" s="53"/>
      <c r="AF34" s="101" t="s">
        <v>40</v>
      </c>
      <c r="AG34" s="125">
        <f>SUM(AG24:AG33)</f>
        <v>290.5</v>
      </c>
    </row>
    <row r="35" spans="1:34" ht="14.1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F35" s="101"/>
      <c r="AG35" s="126"/>
    </row>
  </sheetData>
  <mergeCells count="33">
    <mergeCell ref="A1:AH2"/>
    <mergeCell ref="A19:AH20"/>
    <mergeCell ref="AF16:AF17"/>
    <mergeCell ref="AF34:AF35"/>
    <mergeCell ref="AG4:AG5"/>
    <mergeCell ref="AG16:AG17"/>
    <mergeCell ref="AG22:AG23"/>
    <mergeCell ref="AG34:AG35"/>
    <mergeCell ref="A21:B21"/>
    <mergeCell ref="C21:D21"/>
    <mergeCell ref="E21:Z21"/>
    <mergeCell ref="AB21:AH21"/>
    <mergeCell ref="E22:N22"/>
    <mergeCell ref="O22:P22"/>
    <mergeCell ref="Q22:Z22"/>
    <mergeCell ref="AA22:AB22"/>
    <mergeCell ref="A22:A23"/>
    <mergeCell ref="B22:B23"/>
    <mergeCell ref="C22:C23"/>
    <mergeCell ref="D22:D23"/>
    <mergeCell ref="AH22:AH23"/>
    <mergeCell ref="A3:B3"/>
    <mergeCell ref="C3:D3"/>
    <mergeCell ref="E3:Z3"/>
    <mergeCell ref="AB3:AH3"/>
    <mergeCell ref="E4:N4"/>
    <mergeCell ref="O4:P4"/>
    <mergeCell ref="Q4:Z4"/>
    <mergeCell ref="A4:A5"/>
    <mergeCell ref="B4:B5"/>
    <mergeCell ref="C4:C5"/>
    <mergeCell ref="D4:D5"/>
    <mergeCell ref="AH4:AH5"/>
  </mergeCells>
  <phoneticPr fontId="19" type="noConversion"/>
  <pageMargins left="0.511811023622047" right="0.31496062992126" top="0.55118110236220497" bottom="0.5511811023622049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opLeftCell="A4" zoomScale="80" zoomScaleNormal="80" workbookViewId="0">
      <selection activeCell="AL33" sqref="AL33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14.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ht="14.1" customHeight="1" x14ac:dyDescent="0.15">
      <c r="A3" s="89" t="s">
        <v>1</v>
      </c>
      <c r="B3" s="89"/>
      <c r="C3" s="90" t="s">
        <v>111</v>
      </c>
      <c r="D3" s="90"/>
      <c r="E3" s="91" t="s">
        <v>112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1"/>
      <c r="AB3" s="89" t="s">
        <v>113</v>
      </c>
      <c r="AC3" s="89"/>
      <c r="AD3" s="89"/>
      <c r="AE3" s="89"/>
      <c r="AF3" s="89"/>
      <c r="AG3" s="89"/>
      <c r="AH3" s="89"/>
    </row>
    <row r="4" spans="1:34" ht="14.1" customHeight="1" x14ac:dyDescent="0.15">
      <c r="A4" s="96" t="s">
        <v>5</v>
      </c>
      <c r="B4" s="92" t="s">
        <v>6</v>
      </c>
      <c r="C4" s="92" t="s">
        <v>7</v>
      </c>
      <c r="D4" s="99" t="s">
        <v>8</v>
      </c>
      <c r="E4" s="92" t="s">
        <v>9</v>
      </c>
      <c r="F4" s="92"/>
      <c r="G4" s="92"/>
      <c r="H4" s="92"/>
      <c r="I4" s="92"/>
      <c r="J4" s="92"/>
      <c r="K4" s="92"/>
      <c r="L4" s="92"/>
      <c r="M4" s="92"/>
      <c r="N4" s="92"/>
      <c r="O4" s="93" t="s">
        <v>10</v>
      </c>
      <c r="P4" s="93"/>
      <c r="Q4" s="92" t="s">
        <v>11</v>
      </c>
      <c r="R4" s="92"/>
      <c r="S4" s="92"/>
      <c r="T4" s="92"/>
      <c r="U4" s="92"/>
      <c r="V4" s="92"/>
      <c r="W4" s="92"/>
      <c r="X4" s="92"/>
      <c r="Y4" s="92"/>
      <c r="Z4" s="92"/>
      <c r="AA4" s="3"/>
      <c r="AB4" s="46" t="s">
        <v>10</v>
      </c>
      <c r="AC4" s="3" t="s">
        <v>12</v>
      </c>
      <c r="AD4" s="46" t="s">
        <v>10</v>
      </c>
      <c r="AE4" s="3" t="s">
        <v>13</v>
      </c>
      <c r="AF4" s="46" t="s">
        <v>10</v>
      </c>
      <c r="AG4" s="102" t="s">
        <v>14</v>
      </c>
      <c r="AH4" s="104" t="s">
        <v>15</v>
      </c>
    </row>
    <row r="5" spans="1:34" ht="14.1" customHeight="1" thickBot="1" x14ac:dyDescent="0.2">
      <c r="A5" s="97"/>
      <c r="B5" s="98"/>
      <c r="C5" s="98"/>
      <c r="D5" s="100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17" t="s">
        <v>16</v>
      </c>
      <c r="P5" s="47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5" t="s">
        <v>16</v>
      </c>
      <c r="AB5" s="47">
        <v>0.3</v>
      </c>
      <c r="AC5" s="5" t="s">
        <v>17</v>
      </c>
      <c r="AD5" s="47">
        <v>0.2</v>
      </c>
      <c r="AE5" s="5" t="s">
        <v>17</v>
      </c>
      <c r="AF5" s="47">
        <v>0.2</v>
      </c>
      <c r="AG5" s="103"/>
      <c r="AH5" s="105"/>
    </row>
    <row r="6" spans="1:34" ht="14.1" customHeight="1" x14ac:dyDescent="0.15">
      <c r="A6" s="2">
        <v>1</v>
      </c>
      <c r="B6" s="27" t="s">
        <v>114</v>
      </c>
      <c r="C6" s="27" t="s">
        <v>45</v>
      </c>
      <c r="D6" s="62" t="s">
        <v>115</v>
      </c>
      <c r="E6" s="3"/>
      <c r="F6" s="3"/>
      <c r="G6" s="3"/>
      <c r="H6" s="3"/>
      <c r="I6" s="3"/>
      <c r="J6" s="3"/>
      <c r="K6" s="3"/>
      <c r="L6" s="3"/>
      <c r="M6" s="3"/>
      <c r="N6" s="3"/>
      <c r="O6" s="3">
        <f>SUM(E6:N6)</f>
        <v>0</v>
      </c>
      <c r="P6" s="20">
        <f>O6*0.3</f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>
        <f>SUM(Q6:Z6)</f>
        <v>0</v>
      </c>
      <c r="AB6" s="20">
        <f>AA6*0.3</f>
        <v>0</v>
      </c>
      <c r="AC6" s="3"/>
      <c r="AD6" s="46"/>
      <c r="AE6" s="3"/>
      <c r="AF6" s="46"/>
      <c r="AG6" s="20">
        <f>P6+AB6+AD6+AF6</f>
        <v>0</v>
      </c>
      <c r="AH6" s="66"/>
    </row>
    <row r="7" spans="1:34" ht="14.1" customHeight="1" x14ac:dyDescent="0.15">
      <c r="A7" s="6">
        <v>2</v>
      </c>
      <c r="B7" s="30" t="s">
        <v>116</v>
      </c>
      <c r="C7" s="30" t="s">
        <v>45</v>
      </c>
      <c r="D7" s="34" t="s">
        <v>117</v>
      </c>
      <c r="E7" s="32">
        <v>8</v>
      </c>
      <c r="F7" s="32">
        <v>9</v>
      </c>
      <c r="G7" s="32">
        <v>9</v>
      </c>
      <c r="H7" s="32">
        <v>9</v>
      </c>
      <c r="I7" s="32">
        <v>9</v>
      </c>
      <c r="J7" s="32">
        <v>9</v>
      </c>
      <c r="K7" s="32">
        <v>9</v>
      </c>
      <c r="L7" s="32">
        <v>9</v>
      </c>
      <c r="M7" s="32">
        <v>9</v>
      </c>
      <c r="N7" s="32">
        <v>8</v>
      </c>
      <c r="O7" s="32">
        <f t="shared" ref="O7:O15" si="0">SUM(E7:N7)</f>
        <v>88</v>
      </c>
      <c r="P7" s="18">
        <f t="shared" ref="P7:P15" si="1">O7*0.3</f>
        <v>26.4</v>
      </c>
      <c r="Q7" s="32">
        <v>7</v>
      </c>
      <c r="R7" s="32">
        <v>7</v>
      </c>
      <c r="S7" s="32">
        <v>6</v>
      </c>
      <c r="T7" s="32">
        <v>6</v>
      </c>
      <c r="U7" s="32">
        <v>6</v>
      </c>
      <c r="V7" s="32">
        <v>7</v>
      </c>
      <c r="W7" s="32">
        <v>7</v>
      </c>
      <c r="X7" s="32">
        <v>6</v>
      </c>
      <c r="Y7" s="32">
        <v>7</v>
      </c>
      <c r="Z7" s="32">
        <v>7</v>
      </c>
      <c r="AA7" s="32">
        <f t="shared" ref="AA7:AA15" si="2">SUM(Q7:Z7)</f>
        <v>66</v>
      </c>
      <c r="AB7" s="18">
        <f t="shared" ref="AB7:AB15" si="3">AA7*0.3</f>
        <v>19.8</v>
      </c>
      <c r="AC7" s="32">
        <v>8.51</v>
      </c>
      <c r="AD7" s="50">
        <v>16.8</v>
      </c>
      <c r="AE7" s="32">
        <v>12.5</v>
      </c>
      <c r="AF7" s="50">
        <v>16.2</v>
      </c>
      <c r="AG7" s="18">
        <f t="shared" ref="AG7:AG14" si="4">P7+AB7+AD7+AF7</f>
        <v>79.2</v>
      </c>
      <c r="AH7" s="67"/>
    </row>
    <row r="8" spans="1:34" ht="14.1" customHeight="1" x14ac:dyDescent="0.15">
      <c r="A8" s="6">
        <v>3</v>
      </c>
      <c r="B8" s="30" t="s">
        <v>118</v>
      </c>
      <c r="C8" s="30" t="s">
        <v>45</v>
      </c>
      <c r="D8" s="63" t="s">
        <v>119</v>
      </c>
      <c r="E8" s="32">
        <v>9</v>
      </c>
      <c r="F8" s="32">
        <v>9</v>
      </c>
      <c r="G8" s="32">
        <v>9</v>
      </c>
      <c r="H8" s="32">
        <v>9</v>
      </c>
      <c r="I8" s="32">
        <v>8</v>
      </c>
      <c r="J8" s="32">
        <v>9</v>
      </c>
      <c r="K8" s="32">
        <v>9</v>
      </c>
      <c r="L8" s="32">
        <v>9</v>
      </c>
      <c r="M8" s="32">
        <v>8</v>
      </c>
      <c r="N8" s="32">
        <v>8</v>
      </c>
      <c r="O8" s="32">
        <f t="shared" si="0"/>
        <v>87</v>
      </c>
      <c r="P8" s="18">
        <f t="shared" si="1"/>
        <v>26.1</v>
      </c>
      <c r="Q8" s="32">
        <v>7</v>
      </c>
      <c r="R8" s="32">
        <v>7</v>
      </c>
      <c r="S8" s="32">
        <v>8</v>
      </c>
      <c r="T8" s="32">
        <v>8</v>
      </c>
      <c r="U8" s="32">
        <v>9</v>
      </c>
      <c r="V8" s="32">
        <v>9</v>
      </c>
      <c r="W8" s="32">
        <v>9</v>
      </c>
      <c r="X8" s="32">
        <v>7</v>
      </c>
      <c r="Y8" s="32">
        <v>7</v>
      </c>
      <c r="Z8" s="32">
        <v>8</v>
      </c>
      <c r="AA8" s="32">
        <f t="shared" si="2"/>
        <v>79</v>
      </c>
      <c r="AB8" s="18">
        <f t="shared" si="3"/>
        <v>23.7</v>
      </c>
      <c r="AC8" s="32">
        <v>8.15</v>
      </c>
      <c r="AD8" s="50">
        <v>15.4</v>
      </c>
      <c r="AE8" s="32">
        <v>13</v>
      </c>
      <c r="AF8" s="50">
        <v>17</v>
      </c>
      <c r="AG8" s="18">
        <f t="shared" si="4"/>
        <v>82.2</v>
      </c>
      <c r="AH8" s="67"/>
    </row>
    <row r="9" spans="1:34" ht="14.1" customHeight="1" x14ac:dyDescent="0.15">
      <c r="A9" s="6">
        <v>4</v>
      </c>
      <c r="B9" s="30" t="s">
        <v>120</v>
      </c>
      <c r="C9" s="30" t="s">
        <v>45</v>
      </c>
      <c r="D9" s="63" t="s">
        <v>121</v>
      </c>
      <c r="E9" s="32">
        <v>8</v>
      </c>
      <c r="F9" s="32">
        <v>8</v>
      </c>
      <c r="G9" s="32">
        <v>9</v>
      </c>
      <c r="H9" s="32">
        <v>9</v>
      </c>
      <c r="I9" s="32">
        <v>9</v>
      </c>
      <c r="J9" s="32">
        <v>9</v>
      </c>
      <c r="K9" s="32">
        <v>9</v>
      </c>
      <c r="L9" s="32">
        <v>9</v>
      </c>
      <c r="M9" s="32">
        <v>9</v>
      </c>
      <c r="N9" s="32">
        <v>9</v>
      </c>
      <c r="O9" s="32">
        <v>88</v>
      </c>
      <c r="P9" s="18">
        <f t="shared" si="1"/>
        <v>26.4</v>
      </c>
      <c r="Q9" s="32">
        <v>7</v>
      </c>
      <c r="R9" s="32">
        <v>8</v>
      </c>
      <c r="S9" s="32">
        <v>7</v>
      </c>
      <c r="T9" s="32">
        <v>8</v>
      </c>
      <c r="U9" s="32">
        <v>7</v>
      </c>
      <c r="V9" s="32">
        <v>7</v>
      </c>
      <c r="W9" s="32">
        <v>8</v>
      </c>
      <c r="X9" s="32">
        <v>7</v>
      </c>
      <c r="Y9" s="32">
        <v>7</v>
      </c>
      <c r="Z9" s="32">
        <v>7</v>
      </c>
      <c r="AA9" s="32">
        <f t="shared" si="2"/>
        <v>73</v>
      </c>
      <c r="AB9" s="18">
        <f t="shared" si="3"/>
        <v>21.9</v>
      </c>
      <c r="AC9" s="32">
        <v>8.5500000000000007</v>
      </c>
      <c r="AD9" s="50">
        <v>17</v>
      </c>
      <c r="AE9" s="32">
        <v>14.5</v>
      </c>
      <c r="AF9" s="50">
        <v>19.5</v>
      </c>
      <c r="AG9" s="18">
        <f t="shared" si="4"/>
        <v>84.8</v>
      </c>
      <c r="AH9" s="67"/>
    </row>
    <row r="10" spans="1:34" ht="14.1" customHeight="1" x14ac:dyDescent="0.15">
      <c r="A10" s="6">
        <v>5</v>
      </c>
      <c r="B10" s="30" t="s">
        <v>122</v>
      </c>
      <c r="C10" s="30" t="s">
        <v>45</v>
      </c>
      <c r="D10" s="63" t="s">
        <v>123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0"/>
        <v>0</v>
      </c>
      <c r="P10" s="18">
        <f t="shared" si="1"/>
        <v>0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>
        <f t="shared" si="2"/>
        <v>0</v>
      </c>
      <c r="AB10" s="18">
        <f t="shared" si="3"/>
        <v>0</v>
      </c>
      <c r="AC10" s="32"/>
      <c r="AD10" s="50"/>
      <c r="AE10" s="32"/>
      <c r="AF10" s="50"/>
      <c r="AG10" s="18">
        <f t="shared" si="4"/>
        <v>0</v>
      </c>
      <c r="AH10" s="67"/>
    </row>
    <row r="11" spans="1:34" ht="14.1" customHeight="1" x14ac:dyDescent="0.15">
      <c r="A11" s="6">
        <v>6</v>
      </c>
      <c r="B11" s="30" t="s">
        <v>124</v>
      </c>
      <c r="C11" s="30" t="s">
        <v>56</v>
      </c>
      <c r="D11" s="63" t="s">
        <v>125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>
        <f t="shared" si="0"/>
        <v>0</v>
      </c>
      <c r="P11" s="18">
        <f t="shared" si="1"/>
        <v>0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 t="shared" si="2"/>
        <v>0</v>
      </c>
      <c r="AB11" s="18">
        <f t="shared" si="3"/>
        <v>0</v>
      </c>
      <c r="AC11" s="32"/>
      <c r="AD11" s="50"/>
      <c r="AE11" s="32"/>
      <c r="AF11" s="50"/>
      <c r="AG11" s="18">
        <f t="shared" si="4"/>
        <v>0</v>
      </c>
      <c r="AH11" s="67"/>
    </row>
    <row r="12" spans="1:34" ht="14.1" customHeight="1" x14ac:dyDescent="0.15">
      <c r="A12" s="6">
        <v>7</v>
      </c>
      <c r="B12" s="30" t="s">
        <v>126</v>
      </c>
      <c r="C12" s="30" t="s">
        <v>56</v>
      </c>
      <c r="D12" s="63" t="s">
        <v>125</v>
      </c>
      <c r="E12" s="32">
        <v>8</v>
      </c>
      <c r="F12" s="32">
        <v>8</v>
      </c>
      <c r="G12" s="32">
        <v>8</v>
      </c>
      <c r="H12" s="32">
        <v>8</v>
      </c>
      <c r="I12" s="32">
        <v>8</v>
      </c>
      <c r="J12" s="32">
        <v>8</v>
      </c>
      <c r="K12" s="32">
        <v>8</v>
      </c>
      <c r="L12" s="32">
        <v>8</v>
      </c>
      <c r="M12" s="32">
        <v>8</v>
      </c>
      <c r="N12" s="32">
        <v>8</v>
      </c>
      <c r="O12" s="32">
        <f t="shared" si="0"/>
        <v>80</v>
      </c>
      <c r="P12" s="18">
        <f t="shared" si="1"/>
        <v>24</v>
      </c>
      <c r="Q12" s="32">
        <v>4</v>
      </c>
      <c r="R12" s="32">
        <v>4</v>
      </c>
      <c r="S12" s="32">
        <v>4</v>
      </c>
      <c r="T12" s="32">
        <v>4</v>
      </c>
      <c r="U12" s="32">
        <v>4</v>
      </c>
      <c r="V12" s="32">
        <v>3</v>
      </c>
      <c r="W12" s="32">
        <v>3</v>
      </c>
      <c r="X12" s="32">
        <v>4</v>
      </c>
      <c r="Y12" s="32">
        <v>4</v>
      </c>
      <c r="Z12" s="32">
        <v>3</v>
      </c>
      <c r="AA12" s="32">
        <f t="shared" si="2"/>
        <v>37</v>
      </c>
      <c r="AB12" s="18">
        <f t="shared" si="3"/>
        <v>11.1</v>
      </c>
      <c r="AC12" s="32">
        <v>6.25</v>
      </c>
      <c r="AD12" s="50">
        <v>13.4</v>
      </c>
      <c r="AE12" s="32">
        <v>7.6</v>
      </c>
      <c r="AF12" s="50">
        <v>13.3</v>
      </c>
      <c r="AG12" s="18">
        <f t="shared" si="4"/>
        <v>61.8</v>
      </c>
      <c r="AH12" s="67"/>
    </row>
    <row r="13" spans="1:34" ht="14.1" customHeight="1" x14ac:dyDescent="0.15">
      <c r="A13" s="6">
        <v>8</v>
      </c>
      <c r="B13" s="30" t="s">
        <v>127</v>
      </c>
      <c r="C13" s="30" t="s">
        <v>56</v>
      </c>
      <c r="D13" s="63" t="s">
        <v>128</v>
      </c>
      <c r="E13" s="32">
        <v>6</v>
      </c>
      <c r="F13" s="32">
        <v>6</v>
      </c>
      <c r="G13" s="32">
        <v>6</v>
      </c>
      <c r="H13" s="32">
        <v>6</v>
      </c>
      <c r="I13" s="32">
        <v>6</v>
      </c>
      <c r="J13" s="32">
        <v>6</v>
      </c>
      <c r="K13" s="32">
        <v>6</v>
      </c>
      <c r="L13" s="32">
        <v>6</v>
      </c>
      <c r="M13" s="32">
        <v>6</v>
      </c>
      <c r="N13" s="32">
        <v>6</v>
      </c>
      <c r="O13" s="32">
        <f t="shared" si="0"/>
        <v>60</v>
      </c>
      <c r="P13" s="18">
        <f t="shared" si="1"/>
        <v>18</v>
      </c>
      <c r="Q13" s="32">
        <v>4</v>
      </c>
      <c r="R13" s="32">
        <v>4</v>
      </c>
      <c r="S13" s="32">
        <v>4</v>
      </c>
      <c r="T13" s="32">
        <v>5</v>
      </c>
      <c r="U13" s="32">
        <v>5</v>
      </c>
      <c r="V13" s="32">
        <v>4</v>
      </c>
      <c r="W13" s="32">
        <v>4</v>
      </c>
      <c r="X13" s="32">
        <v>5</v>
      </c>
      <c r="Y13" s="32">
        <v>4</v>
      </c>
      <c r="Z13" s="32">
        <v>4</v>
      </c>
      <c r="AA13" s="32">
        <f t="shared" si="2"/>
        <v>43</v>
      </c>
      <c r="AB13" s="18">
        <f t="shared" si="3"/>
        <v>12.9</v>
      </c>
      <c r="AC13" s="32">
        <v>7.15</v>
      </c>
      <c r="AD13" s="50">
        <v>17</v>
      </c>
      <c r="AE13" s="32">
        <v>8.6</v>
      </c>
      <c r="AF13" s="50">
        <v>15.8</v>
      </c>
      <c r="AG13" s="18">
        <f t="shared" si="4"/>
        <v>63.7</v>
      </c>
      <c r="AH13" s="67"/>
    </row>
    <row r="14" spans="1:34" ht="14.1" customHeight="1" x14ac:dyDescent="0.15">
      <c r="A14" s="6">
        <v>9</v>
      </c>
      <c r="B14" s="30" t="s">
        <v>129</v>
      </c>
      <c r="C14" s="30" t="s">
        <v>56</v>
      </c>
      <c r="D14" s="63" t="s">
        <v>130</v>
      </c>
      <c r="E14" s="32">
        <v>8</v>
      </c>
      <c r="F14" s="32">
        <v>7</v>
      </c>
      <c r="G14" s="32">
        <v>7</v>
      </c>
      <c r="H14" s="32">
        <v>7</v>
      </c>
      <c r="I14" s="32">
        <v>7</v>
      </c>
      <c r="J14" s="32">
        <v>7</v>
      </c>
      <c r="K14" s="32">
        <v>7</v>
      </c>
      <c r="L14" s="32">
        <v>7</v>
      </c>
      <c r="M14" s="32">
        <v>7</v>
      </c>
      <c r="N14" s="32">
        <v>7</v>
      </c>
      <c r="O14" s="32">
        <f t="shared" si="0"/>
        <v>71</v>
      </c>
      <c r="P14" s="18">
        <f t="shared" si="1"/>
        <v>21.3</v>
      </c>
      <c r="Q14" s="32">
        <v>0</v>
      </c>
      <c r="R14" s="32">
        <v>3</v>
      </c>
      <c r="S14" s="32">
        <v>3</v>
      </c>
      <c r="T14" s="32">
        <v>4</v>
      </c>
      <c r="U14" s="32">
        <v>3</v>
      </c>
      <c r="V14" s="32">
        <v>3</v>
      </c>
      <c r="W14" s="32">
        <v>3</v>
      </c>
      <c r="X14" s="32">
        <v>3</v>
      </c>
      <c r="Y14" s="32">
        <v>3</v>
      </c>
      <c r="Z14" s="32">
        <v>4</v>
      </c>
      <c r="AA14" s="32">
        <f t="shared" si="2"/>
        <v>29</v>
      </c>
      <c r="AB14" s="18">
        <f t="shared" si="3"/>
        <v>8.6999999999999993</v>
      </c>
      <c r="AC14" s="32">
        <v>7.35</v>
      </c>
      <c r="AD14" s="50">
        <v>17.8</v>
      </c>
      <c r="AE14" s="32">
        <v>8.6999999999999993</v>
      </c>
      <c r="AF14" s="50">
        <v>16.100000000000001</v>
      </c>
      <c r="AG14" s="18">
        <f t="shared" si="4"/>
        <v>63.9</v>
      </c>
      <c r="AH14" s="67"/>
    </row>
    <row r="15" spans="1:34" ht="14.1" customHeight="1" thickBot="1" x14ac:dyDescent="0.2">
      <c r="A15" s="4">
        <v>10</v>
      </c>
      <c r="B15" s="35" t="s">
        <v>131</v>
      </c>
      <c r="C15" s="35" t="s">
        <v>56</v>
      </c>
      <c r="D15" s="69" t="s">
        <v>132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5">
        <f t="shared" si="0"/>
        <v>0</v>
      </c>
      <c r="P15" s="23">
        <f t="shared" si="1"/>
        <v>0</v>
      </c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5">
        <f t="shared" si="2"/>
        <v>0</v>
      </c>
      <c r="AB15" s="23">
        <f t="shared" si="3"/>
        <v>0</v>
      </c>
      <c r="AC15" s="64"/>
      <c r="AD15" s="65"/>
      <c r="AE15" s="64"/>
      <c r="AF15" s="65"/>
      <c r="AG15" s="56">
        <f t="shared" ref="AG15" si="5">P15*0.3+AB15*0.3+AD15+AF15</f>
        <v>0</v>
      </c>
      <c r="AH15" s="68"/>
    </row>
    <row r="16" spans="1:34" ht="14.1" customHeight="1" x14ac:dyDescent="0.15">
      <c r="A16" s="26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53"/>
      <c r="AC16" s="53"/>
      <c r="AD16" s="53"/>
      <c r="AE16" s="53"/>
      <c r="AF16" s="107" t="s">
        <v>40</v>
      </c>
      <c r="AG16" s="123">
        <f>SUM(AG6:AG15)</f>
        <v>435.6</v>
      </c>
    </row>
    <row r="17" spans="1:34" ht="14.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F17" s="101"/>
      <c r="AG17" s="124"/>
    </row>
    <row r="18" spans="1:34" ht="14.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F18" s="54"/>
      <c r="AG18" s="60"/>
    </row>
    <row r="19" spans="1:34" ht="14.1" customHeight="1" x14ac:dyDescent="0.15">
      <c r="A19" s="106" t="s">
        <v>0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</row>
    <row r="20" spans="1:34" ht="14.1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</row>
    <row r="21" spans="1:34" ht="14.1" customHeight="1" x14ac:dyDescent="0.15">
      <c r="A21" s="89" t="s">
        <v>1</v>
      </c>
      <c r="B21" s="89"/>
      <c r="C21" s="90" t="s">
        <v>133</v>
      </c>
      <c r="D21" s="90"/>
      <c r="E21" s="91" t="s">
        <v>134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1"/>
      <c r="AB21" s="89" t="s">
        <v>135</v>
      </c>
      <c r="AC21" s="89"/>
      <c r="AD21" s="89"/>
      <c r="AE21" s="89"/>
      <c r="AF21" s="89"/>
      <c r="AG21" s="89"/>
      <c r="AH21" s="89"/>
    </row>
    <row r="22" spans="1:34" ht="14.1" customHeight="1" x14ac:dyDescent="0.15">
      <c r="A22" s="96" t="s">
        <v>5</v>
      </c>
      <c r="B22" s="92" t="s">
        <v>6</v>
      </c>
      <c r="C22" s="92" t="s">
        <v>7</v>
      </c>
      <c r="D22" s="92" t="s">
        <v>8</v>
      </c>
      <c r="E22" s="92" t="s">
        <v>9</v>
      </c>
      <c r="F22" s="92"/>
      <c r="G22" s="92"/>
      <c r="H22" s="92"/>
      <c r="I22" s="92"/>
      <c r="J22" s="92"/>
      <c r="K22" s="92"/>
      <c r="L22" s="92"/>
      <c r="M22" s="92"/>
      <c r="N22" s="92"/>
      <c r="O22" s="94" t="s">
        <v>10</v>
      </c>
      <c r="P22" s="95"/>
      <c r="Q22" s="92" t="s">
        <v>11</v>
      </c>
      <c r="R22" s="92"/>
      <c r="S22" s="92"/>
      <c r="T22" s="92"/>
      <c r="U22" s="92"/>
      <c r="V22" s="92"/>
      <c r="W22" s="92"/>
      <c r="X22" s="92"/>
      <c r="Y22" s="92"/>
      <c r="Z22" s="92"/>
      <c r="AA22" s="94" t="s">
        <v>10</v>
      </c>
      <c r="AB22" s="95"/>
      <c r="AC22" s="3" t="s">
        <v>12</v>
      </c>
      <c r="AD22" s="46" t="s">
        <v>10</v>
      </c>
      <c r="AE22" s="3" t="s">
        <v>13</v>
      </c>
      <c r="AF22" s="46" t="s">
        <v>10</v>
      </c>
      <c r="AG22" s="102" t="s">
        <v>14</v>
      </c>
      <c r="AH22" s="104" t="s">
        <v>15</v>
      </c>
    </row>
    <row r="23" spans="1:34" ht="14.1" customHeight="1" thickBot="1" x14ac:dyDescent="0.2">
      <c r="A23" s="97"/>
      <c r="B23" s="98"/>
      <c r="C23" s="98"/>
      <c r="D23" s="98"/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17" t="s">
        <v>16</v>
      </c>
      <c r="P23" s="47">
        <v>0.3</v>
      </c>
      <c r="Q23" s="5">
        <v>1</v>
      </c>
      <c r="R23" s="5">
        <v>2</v>
      </c>
      <c r="S23" s="5">
        <v>3</v>
      </c>
      <c r="T23" s="5">
        <v>4</v>
      </c>
      <c r="U23" s="5">
        <v>5</v>
      </c>
      <c r="V23" s="5">
        <v>6</v>
      </c>
      <c r="W23" s="5">
        <v>7</v>
      </c>
      <c r="X23" s="5">
        <v>8</v>
      </c>
      <c r="Y23" s="5">
        <v>9</v>
      </c>
      <c r="Z23" s="5">
        <v>10</v>
      </c>
      <c r="AA23" s="17" t="s">
        <v>16</v>
      </c>
      <c r="AB23" s="47">
        <v>0.3</v>
      </c>
      <c r="AC23" s="5" t="s">
        <v>17</v>
      </c>
      <c r="AD23" s="47">
        <v>0.2</v>
      </c>
      <c r="AE23" s="5" t="s">
        <v>17</v>
      </c>
      <c r="AF23" s="47">
        <v>0.2</v>
      </c>
      <c r="AG23" s="103"/>
      <c r="AH23" s="105"/>
    </row>
    <row r="24" spans="1:34" ht="14.1" customHeight="1" x14ac:dyDescent="0.15">
      <c r="A24" s="2">
        <v>1</v>
      </c>
      <c r="B24" s="41" t="s">
        <v>136</v>
      </c>
      <c r="C24" s="27" t="s">
        <v>19</v>
      </c>
      <c r="D24" s="42" t="s">
        <v>137</v>
      </c>
      <c r="E24" s="3">
        <v>9</v>
      </c>
      <c r="F24" s="3">
        <v>0</v>
      </c>
      <c r="G24" s="3">
        <v>0</v>
      </c>
      <c r="H24" s="3">
        <v>9</v>
      </c>
      <c r="I24" s="3">
        <v>9</v>
      </c>
      <c r="J24" s="3">
        <v>9</v>
      </c>
      <c r="K24" s="3">
        <v>9</v>
      </c>
      <c r="L24" s="3">
        <v>9</v>
      </c>
      <c r="M24" s="3">
        <v>9</v>
      </c>
      <c r="N24" s="3">
        <v>9</v>
      </c>
      <c r="O24" s="3">
        <f>SUM(E24:N24)</f>
        <v>72</v>
      </c>
      <c r="P24" s="20">
        <f>O24*0.3</f>
        <v>21.6</v>
      </c>
      <c r="Q24" s="3">
        <v>9</v>
      </c>
      <c r="R24" s="3">
        <v>9</v>
      </c>
      <c r="S24" s="3">
        <v>9</v>
      </c>
      <c r="T24" s="3">
        <v>0</v>
      </c>
      <c r="U24" s="3">
        <v>8</v>
      </c>
      <c r="V24" s="3">
        <v>8</v>
      </c>
      <c r="W24" s="3">
        <v>8</v>
      </c>
      <c r="X24" s="3">
        <v>9</v>
      </c>
      <c r="Y24" s="3">
        <v>8</v>
      </c>
      <c r="Z24" s="3">
        <v>9</v>
      </c>
      <c r="AA24" s="3">
        <f>SUM(Q24:Z24)</f>
        <v>77</v>
      </c>
      <c r="AB24" s="20">
        <f>AA24*0.3</f>
        <v>23.1</v>
      </c>
      <c r="AC24" s="3">
        <v>7.6</v>
      </c>
      <c r="AD24" s="46">
        <v>13.2</v>
      </c>
      <c r="AE24" s="3">
        <v>12.2</v>
      </c>
      <c r="AF24" s="46">
        <v>15.8</v>
      </c>
      <c r="AG24" s="20">
        <f>P24+AB24+AD24+AF24</f>
        <v>73.7</v>
      </c>
      <c r="AH24" s="66"/>
    </row>
    <row r="25" spans="1:34" ht="14.1" customHeight="1" x14ac:dyDescent="0.15">
      <c r="A25" s="6">
        <v>2</v>
      </c>
      <c r="B25" s="33" t="s">
        <v>138</v>
      </c>
      <c r="C25" s="30" t="s">
        <v>19</v>
      </c>
      <c r="D25" s="31" t="s">
        <v>139</v>
      </c>
      <c r="E25" s="32">
        <v>8</v>
      </c>
      <c r="F25" s="32">
        <v>8</v>
      </c>
      <c r="G25" s="32">
        <v>8</v>
      </c>
      <c r="H25" s="32">
        <v>8</v>
      </c>
      <c r="I25" s="32">
        <v>8</v>
      </c>
      <c r="J25" s="32">
        <v>8</v>
      </c>
      <c r="K25" s="32">
        <v>8</v>
      </c>
      <c r="L25" s="32">
        <v>8</v>
      </c>
      <c r="M25" s="32">
        <v>8</v>
      </c>
      <c r="N25" s="32">
        <v>8</v>
      </c>
      <c r="O25" s="32">
        <f t="shared" ref="O25:O33" si="6">SUM(E25:N25)</f>
        <v>80</v>
      </c>
      <c r="P25" s="18">
        <f t="shared" ref="P25:P33" si="7">O25*0.3</f>
        <v>24</v>
      </c>
      <c r="Q25" s="32">
        <v>8</v>
      </c>
      <c r="R25" s="32">
        <v>8</v>
      </c>
      <c r="S25" s="32">
        <v>8</v>
      </c>
      <c r="T25" s="32">
        <v>8</v>
      </c>
      <c r="U25" s="32">
        <v>8</v>
      </c>
      <c r="V25" s="32">
        <v>0</v>
      </c>
      <c r="W25" s="32">
        <v>8</v>
      </c>
      <c r="X25" s="32">
        <v>8</v>
      </c>
      <c r="Y25" s="32">
        <v>8</v>
      </c>
      <c r="Z25" s="32">
        <v>8</v>
      </c>
      <c r="AA25" s="32">
        <f t="shared" ref="AA25:AA33" si="8">SUM(Q25:Z25)</f>
        <v>72</v>
      </c>
      <c r="AB25" s="18">
        <f t="shared" ref="AB25:AB33" si="9">AA25*0.3</f>
        <v>21.6</v>
      </c>
      <c r="AC25" s="32">
        <v>8.3000000000000007</v>
      </c>
      <c r="AD25" s="50">
        <v>16</v>
      </c>
      <c r="AE25" s="32">
        <v>13.8</v>
      </c>
      <c r="AF25" s="50">
        <v>18.3</v>
      </c>
      <c r="AG25" s="18">
        <f t="shared" ref="AG25:AG33" si="10">P25+AB25+AD25+AF25</f>
        <v>79.900000000000006</v>
      </c>
      <c r="AH25" s="67"/>
    </row>
    <row r="26" spans="1:34" ht="14.1" customHeight="1" x14ac:dyDescent="0.15">
      <c r="A26" s="6">
        <v>3</v>
      </c>
      <c r="B26" s="33" t="s">
        <v>140</v>
      </c>
      <c r="C26" s="30" t="s">
        <v>19</v>
      </c>
      <c r="D26" s="31" t="s">
        <v>141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>
        <f t="shared" si="6"/>
        <v>0</v>
      </c>
      <c r="P26" s="18">
        <f t="shared" si="7"/>
        <v>0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>
        <f t="shared" si="8"/>
        <v>0</v>
      </c>
      <c r="AB26" s="18">
        <f t="shared" si="9"/>
        <v>0</v>
      </c>
      <c r="AC26" s="32"/>
      <c r="AD26" s="50"/>
      <c r="AE26" s="32"/>
      <c r="AF26" s="50"/>
      <c r="AG26" s="18">
        <f t="shared" si="10"/>
        <v>0</v>
      </c>
      <c r="AH26" s="67"/>
    </row>
    <row r="27" spans="1:34" ht="14.1" customHeight="1" x14ac:dyDescent="0.15">
      <c r="A27" s="6">
        <v>4</v>
      </c>
      <c r="B27" s="33" t="s">
        <v>142</v>
      </c>
      <c r="C27" s="30" t="s">
        <v>19</v>
      </c>
      <c r="D27" s="31" t="s">
        <v>143</v>
      </c>
      <c r="E27" s="32">
        <v>0</v>
      </c>
      <c r="F27" s="32">
        <v>8</v>
      </c>
      <c r="G27" s="32">
        <v>0</v>
      </c>
      <c r="H27" s="32">
        <v>8</v>
      </c>
      <c r="I27" s="32">
        <v>8</v>
      </c>
      <c r="J27" s="32">
        <v>8</v>
      </c>
      <c r="K27" s="32">
        <v>8</v>
      </c>
      <c r="L27" s="32">
        <v>8</v>
      </c>
      <c r="M27" s="32">
        <v>8</v>
      </c>
      <c r="N27" s="32">
        <v>8</v>
      </c>
      <c r="O27" s="32">
        <f t="shared" si="6"/>
        <v>64</v>
      </c>
      <c r="P27" s="18">
        <f t="shared" si="7"/>
        <v>19.2</v>
      </c>
      <c r="Q27" s="32">
        <v>8</v>
      </c>
      <c r="R27" s="32">
        <v>8</v>
      </c>
      <c r="S27" s="32">
        <v>8</v>
      </c>
      <c r="T27" s="32">
        <v>8</v>
      </c>
      <c r="U27" s="32">
        <v>9</v>
      </c>
      <c r="V27" s="32">
        <v>9</v>
      </c>
      <c r="W27" s="32">
        <v>9</v>
      </c>
      <c r="X27" s="32">
        <v>0</v>
      </c>
      <c r="Y27" s="32">
        <v>0</v>
      </c>
      <c r="Z27" s="32">
        <v>0</v>
      </c>
      <c r="AA27" s="32">
        <f t="shared" si="8"/>
        <v>59</v>
      </c>
      <c r="AB27" s="18">
        <f t="shared" si="9"/>
        <v>17.7</v>
      </c>
      <c r="AC27" s="32">
        <v>8.35</v>
      </c>
      <c r="AD27" s="50">
        <v>16.2</v>
      </c>
      <c r="AE27" s="32">
        <v>12.2</v>
      </c>
      <c r="AF27" s="50">
        <v>15.8</v>
      </c>
      <c r="AG27" s="18">
        <f t="shared" si="10"/>
        <v>68.900000000000006</v>
      </c>
      <c r="AH27" s="67"/>
    </row>
    <row r="28" spans="1:34" ht="14.1" customHeight="1" x14ac:dyDescent="0.15">
      <c r="A28" s="6">
        <v>5</v>
      </c>
      <c r="B28" s="33" t="s">
        <v>144</v>
      </c>
      <c r="C28" s="30" t="s">
        <v>19</v>
      </c>
      <c r="D28" s="31" t="s">
        <v>145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>
        <f t="shared" si="6"/>
        <v>0</v>
      </c>
      <c r="P28" s="18">
        <f t="shared" si="7"/>
        <v>0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>
        <f t="shared" si="8"/>
        <v>0</v>
      </c>
      <c r="AB28" s="18">
        <f t="shared" si="9"/>
        <v>0</v>
      </c>
      <c r="AC28" s="32"/>
      <c r="AD28" s="50"/>
      <c r="AE28" s="32"/>
      <c r="AF28" s="50"/>
      <c r="AG28" s="18">
        <f t="shared" si="10"/>
        <v>0</v>
      </c>
      <c r="AH28" s="67"/>
    </row>
    <row r="29" spans="1:34" ht="14.1" customHeight="1" x14ac:dyDescent="0.15">
      <c r="A29" s="6">
        <v>6</v>
      </c>
      <c r="B29" s="33" t="s">
        <v>146</v>
      </c>
      <c r="C29" s="30" t="s">
        <v>30</v>
      </c>
      <c r="D29" s="31" t="s">
        <v>147</v>
      </c>
      <c r="E29" s="32">
        <v>7</v>
      </c>
      <c r="F29" s="32">
        <v>8</v>
      </c>
      <c r="G29" s="32">
        <v>0</v>
      </c>
      <c r="H29" s="32">
        <v>8</v>
      </c>
      <c r="I29" s="32">
        <v>8</v>
      </c>
      <c r="J29" s="32">
        <v>8</v>
      </c>
      <c r="K29" s="32">
        <v>7</v>
      </c>
      <c r="L29" s="32">
        <v>0</v>
      </c>
      <c r="M29" s="32">
        <v>8</v>
      </c>
      <c r="N29" s="32">
        <v>8</v>
      </c>
      <c r="O29" s="32">
        <f t="shared" si="6"/>
        <v>62</v>
      </c>
      <c r="P29" s="18">
        <f t="shared" si="7"/>
        <v>18.600000000000001</v>
      </c>
      <c r="Q29" s="32">
        <v>0</v>
      </c>
      <c r="R29" s="32">
        <v>7</v>
      </c>
      <c r="S29" s="32">
        <v>7</v>
      </c>
      <c r="T29" s="32">
        <v>7</v>
      </c>
      <c r="U29" s="32">
        <v>7</v>
      </c>
      <c r="V29" s="32">
        <v>7</v>
      </c>
      <c r="W29" s="32">
        <v>7</v>
      </c>
      <c r="X29" s="32">
        <v>7</v>
      </c>
      <c r="Y29" s="32">
        <v>7</v>
      </c>
      <c r="Z29" s="32">
        <v>6</v>
      </c>
      <c r="AA29" s="32">
        <f t="shared" si="8"/>
        <v>62</v>
      </c>
      <c r="AB29" s="18">
        <f t="shared" si="9"/>
        <v>18.600000000000001</v>
      </c>
      <c r="AC29" s="32">
        <v>6.55</v>
      </c>
      <c r="AD29" s="50">
        <v>14.6</v>
      </c>
      <c r="AE29" s="32">
        <v>9.6</v>
      </c>
      <c r="AF29" s="50">
        <v>18.7</v>
      </c>
      <c r="AG29" s="18">
        <f t="shared" si="10"/>
        <v>70.5</v>
      </c>
      <c r="AH29" s="67"/>
    </row>
    <row r="30" spans="1:34" ht="14.1" customHeight="1" x14ac:dyDescent="0.15">
      <c r="A30" s="6">
        <v>7</v>
      </c>
      <c r="B30" s="33" t="s">
        <v>148</v>
      </c>
      <c r="C30" s="30" t="s">
        <v>30</v>
      </c>
      <c r="D30" s="31" t="s">
        <v>149</v>
      </c>
      <c r="E30" s="32">
        <v>7</v>
      </c>
      <c r="F30" s="32">
        <v>0</v>
      </c>
      <c r="G30" s="32">
        <v>7</v>
      </c>
      <c r="H30" s="32">
        <v>7</v>
      </c>
      <c r="I30" s="32">
        <v>7</v>
      </c>
      <c r="J30" s="32">
        <v>0</v>
      </c>
      <c r="K30" s="32">
        <v>8</v>
      </c>
      <c r="L30" s="32">
        <v>8</v>
      </c>
      <c r="M30" s="32">
        <v>8</v>
      </c>
      <c r="N30" s="32">
        <v>8</v>
      </c>
      <c r="O30" s="32">
        <f t="shared" si="6"/>
        <v>60</v>
      </c>
      <c r="P30" s="18">
        <f t="shared" si="7"/>
        <v>18</v>
      </c>
      <c r="Q30" s="32">
        <v>0</v>
      </c>
      <c r="R30" s="32">
        <v>7</v>
      </c>
      <c r="S30" s="32">
        <v>0</v>
      </c>
      <c r="T30" s="32">
        <v>7</v>
      </c>
      <c r="U30" s="32">
        <v>6</v>
      </c>
      <c r="V30" s="32">
        <v>7</v>
      </c>
      <c r="W30" s="32">
        <v>8</v>
      </c>
      <c r="X30" s="32">
        <v>6</v>
      </c>
      <c r="Y30" s="32">
        <v>8</v>
      </c>
      <c r="Z30" s="32">
        <v>8</v>
      </c>
      <c r="AA30" s="32">
        <f t="shared" si="8"/>
        <v>57</v>
      </c>
      <c r="AB30" s="18">
        <f t="shared" si="9"/>
        <v>17.100000000000001</v>
      </c>
      <c r="AC30" s="32">
        <v>6.5</v>
      </c>
      <c r="AD30" s="50">
        <v>14.4</v>
      </c>
      <c r="AE30" s="32">
        <v>7.8</v>
      </c>
      <c r="AF30" s="50">
        <v>13.8</v>
      </c>
      <c r="AG30" s="18">
        <f t="shared" si="10"/>
        <v>63.3</v>
      </c>
      <c r="AH30" s="67"/>
    </row>
    <row r="31" spans="1:34" ht="14.1" customHeight="1" x14ac:dyDescent="0.15">
      <c r="A31" s="6">
        <v>8</v>
      </c>
      <c r="B31" s="33" t="s">
        <v>150</v>
      </c>
      <c r="C31" s="30" t="s">
        <v>30</v>
      </c>
      <c r="D31" s="31" t="s">
        <v>151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 t="shared" si="6"/>
        <v>0</v>
      </c>
      <c r="P31" s="18">
        <f t="shared" si="7"/>
        <v>0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>
        <f t="shared" si="8"/>
        <v>0</v>
      </c>
      <c r="AB31" s="18">
        <f t="shared" si="9"/>
        <v>0</v>
      </c>
      <c r="AC31" s="32"/>
      <c r="AD31" s="50"/>
      <c r="AE31" s="32"/>
      <c r="AF31" s="50"/>
      <c r="AG31" s="18">
        <f t="shared" si="10"/>
        <v>0</v>
      </c>
      <c r="AH31" s="67"/>
    </row>
    <row r="32" spans="1:34" ht="14.1" customHeight="1" x14ac:dyDescent="0.15">
      <c r="A32" s="6">
        <v>9</v>
      </c>
      <c r="B32" s="33" t="s">
        <v>152</v>
      </c>
      <c r="C32" s="30" t="s">
        <v>30</v>
      </c>
      <c r="D32" s="31" t="s">
        <v>153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>
        <f t="shared" si="6"/>
        <v>0</v>
      </c>
      <c r="P32" s="18">
        <f t="shared" si="7"/>
        <v>0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>
        <f t="shared" si="8"/>
        <v>0</v>
      </c>
      <c r="AB32" s="18">
        <f t="shared" si="9"/>
        <v>0</v>
      </c>
      <c r="AC32" s="32"/>
      <c r="AD32" s="50"/>
      <c r="AE32" s="32"/>
      <c r="AF32" s="50"/>
      <c r="AG32" s="18">
        <f t="shared" si="10"/>
        <v>0</v>
      </c>
      <c r="AH32" s="67"/>
    </row>
    <row r="33" spans="1:34" ht="14.1" customHeight="1" thickBot="1" x14ac:dyDescent="0.2">
      <c r="A33" s="4">
        <v>10</v>
      </c>
      <c r="B33" s="44" t="s">
        <v>154</v>
      </c>
      <c r="C33" s="35" t="s">
        <v>30</v>
      </c>
      <c r="D33" s="45" t="s">
        <v>155</v>
      </c>
      <c r="E33" s="61">
        <v>8</v>
      </c>
      <c r="F33" s="61">
        <v>7</v>
      </c>
      <c r="G33" s="61">
        <v>7</v>
      </c>
      <c r="H33" s="61">
        <v>0</v>
      </c>
      <c r="I33" s="61">
        <v>7</v>
      </c>
      <c r="J33" s="61">
        <v>7</v>
      </c>
      <c r="K33" s="61">
        <v>7</v>
      </c>
      <c r="L33" s="61">
        <v>0</v>
      </c>
      <c r="M33" s="61">
        <v>7</v>
      </c>
      <c r="N33" s="61">
        <v>7</v>
      </c>
      <c r="O33" s="5">
        <f t="shared" si="6"/>
        <v>57</v>
      </c>
      <c r="P33" s="23">
        <f t="shared" si="7"/>
        <v>17.100000000000001</v>
      </c>
      <c r="Q33" s="61">
        <v>6</v>
      </c>
      <c r="R33" s="61">
        <v>0</v>
      </c>
      <c r="S33" s="61">
        <v>6</v>
      </c>
      <c r="T33" s="61">
        <v>0</v>
      </c>
      <c r="U33" s="61">
        <v>6</v>
      </c>
      <c r="V33" s="61">
        <v>6</v>
      </c>
      <c r="W33" s="61">
        <v>0</v>
      </c>
      <c r="X33" s="61">
        <v>6</v>
      </c>
      <c r="Y33" s="61">
        <v>6</v>
      </c>
      <c r="Z33" s="61">
        <v>6</v>
      </c>
      <c r="AA33" s="5">
        <f t="shared" si="8"/>
        <v>42</v>
      </c>
      <c r="AB33" s="23">
        <f t="shared" si="9"/>
        <v>12.6</v>
      </c>
      <c r="AC33" s="5">
        <v>6.65</v>
      </c>
      <c r="AD33" s="56">
        <v>15</v>
      </c>
      <c r="AE33" s="5">
        <v>8.3000000000000007</v>
      </c>
      <c r="AF33" s="56">
        <v>15</v>
      </c>
      <c r="AG33" s="23">
        <f t="shared" si="10"/>
        <v>59.7</v>
      </c>
      <c r="AH33" s="68"/>
    </row>
    <row r="34" spans="1:34" ht="14.1" customHeight="1" x14ac:dyDescent="0.15">
      <c r="A34" s="26"/>
      <c r="B34" s="38"/>
      <c r="C34" s="38"/>
      <c r="D34" s="3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53"/>
      <c r="AC34" s="53"/>
      <c r="AD34" s="53"/>
      <c r="AE34" s="53"/>
      <c r="AF34" s="101" t="s">
        <v>40</v>
      </c>
      <c r="AG34" s="131">
        <f>SUM(AG24:AG33)</f>
        <v>416</v>
      </c>
    </row>
    <row r="35" spans="1:34" ht="14.1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F35" s="101"/>
      <c r="AG35" s="122"/>
    </row>
  </sheetData>
  <mergeCells count="33">
    <mergeCell ref="A1:AH2"/>
    <mergeCell ref="A19:AH20"/>
    <mergeCell ref="AF16:AF17"/>
    <mergeCell ref="AF34:AF35"/>
    <mergeCell ref="AG4:AG5"/>
    <mergeCell ref="AG16:AG17"/>
    <mergeCell ref="AG22:AG23"/>
    <mergeCell ref="AG34:AG35"/>
    <mergeCell ref="A21:B21"/>
    <mergeCell ref="C21:D21"/>
    <mergeCell ref="E21:Z21"/>
    <mergeCell ref="AB21:AH21"/>
    <mergeCell ref="E22:N22"/>
    <mergeCell ref="O22:P22"/>
    <mergeCell ref="Q22:Z22"/>
    <mergeCell ref="AA22:AB22"/>
    <mergeCell ref="A22:A23"/>
    <mergeCell ref="B22:B23"/>
    <mergeCell ref="C22:C23"/>
    <mergeCell ref="D22:D23"/>
    <mergeCell ref="AH22:AH23"/>
    <mergeCell ref="A3:B3"/>
    <mergeCell ref="C3:D3"/>
    <mergeCell ref="E3:Z3"/>
    <mergeCell ref="AB3:AH3"/>
    <mergeCell ref="E4:N4"/>
    <mergeCell ref="O4:P4"/>
    <mergeCell ref="Q4:Z4"/>
    <mergeCell ref="A4:A5"/>
    <mergeCell ref="B4:B5"/>
    <mergeCell ref="C4:C5"/>
    <mergeCell ref="D4:D5"/>
    <mergeCell ref="AH4:AH5"/>
  </mergeCells>
  <phoneticPr fontId="19" type="noConversion"/>
  <pageMargins left="0.511811023622047" right="0.31496062992126" top="0.55118110236220497" bottom="0.5511811023622049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opLeftCell="A7" zoomScale="83" zoomScaleNormal="83" workbookViewId="0">
      <selection activeCell="AE25" sqref="AE25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14.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ht="14.1" customHeight="1" x14ac:dyDescent="0.15">
      <c r="A3" s="89" t="s">
        <v>1</v>
      </c>
      <c r="B3" s="89"/>
      <c r="C3" s="90" t="s">
        <v>156</v>
      </c>
      <c r="D3" s="90"/>
      <c r="E3" s="91" t="s">
        <v>157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1"/>
      <c r="AB3" s="89" t="s">
        <v>158</v>
      </c>
      <c r="AC3" s="89"/>
      <c r="AD3" s="89"/>
      <c r="AE3" s="89"/>
      <c r="AF3" s="89"/>
      <c r="AG3" s="89"/>
      <c r="AH3" s="89"/>
    </row>
    <row r="4" spans="1:34" ht="14.1" customHeight="1" x14ac:dyDescent="0.15">
      <c r="A4" s="96" t="s">
        <v>5</v>
      </c>
      <c r="B4" s="92" t="s">
        <v>6</v>
      </c>
      <c r="C4" s="92" t="s">
        <v>7</v>
      </c>
      <c r="D4" s="99" t="s">
        <v>8</v>
      </c>
      <c r="E4" s="92" t="s">
        <v>9</v>
      </c>
      <c r="F4" s="92"/>
      <c r="G4" s="92"/>
      <c r="H4" s="92"/>
      <c r="I4" s="92"/>
      <c r="J4" s="92"/>
      <c r="K4" s="92"/>
      <c r="L4" s="92"/>
      <c r="M4" s="92"/>
      <c r="N4" s="92"/>
      <c r="O4" s="93" t="s">
        <v>10</v>
      </c>
      <c r="P4" s="93"/>
      <c r="Q4" s="92" t="s">
        <v>11</v>
      </c>
      <c r="R4" s="92"/>
      <c r="S4" s="92"/>
      <c r="T4" s="92"/>
      <c r="U4" s="92"/>
      <c r="V4" s="92"/>
      <c r="W4" s="92"/>
      <c r="X4" s="92"/>
      <c r="Y4" s="92"/>
      <c r="Z4" s="92"/>
      <c r="AA4" s="3"/>
      <c r="AB4" s="46" t="s">
        <v>10</v>
      </c>
      <c r="AC4" s="3" t="s">
        <v>12</v>
      </c>
      <c r="AD4" s="46" t="s">
        <v>10</v>
      </c>
      <c r="AE4" s="3" t="s">
        <v>13</v>
      </c>
      <c r="AF4" s="46" t="s">
        <v>10</v>
      </c>
      <c r="AG4" s="102" t="s">
        <v>14</v>
      </c>
      <c r="AH4" s="104" t="s">
        <v>15</v>
      </c>
    </row>
    <row r="5" spans="1:34" ht="14.1" customHeight="1" thickBot="1" x14ac:dyDescent="0.2">
      <c r="A5" s="97"/>
      <c r="B5" s="98"/>
      <c r="C5" s="98"/>
      <c r="D5" s="100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17" t="s">
        <v>16</v>
      </c>
      <c r="P5" s="47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5" t="s">
        <v>16</v>
      </c>
      <c r="AB5" s="47">
        <v>0.3</v>
      </c>
      <c r="AC5" s="5" t="s">
        <v>17</v>
      </c>
      <c r="AD5" s="47">
        <v>0.2</v>
      </c>
      <c r="AE5" s="5" t="s">
        <v>17</v>
      </c>
      <c r="AF5" s="47">
        <v>0.2</v>
      </c>
      <c r="AG5" s="103"/>
      <c r="AH5" s="105"/>
    </row>
    <row r="6" spans="1:34" ht="14.1" customHeight="1" x14ac:dyDescent="0.15">
      <c r="A6" s="2">
        <v>1</v>
      </c>
      <c r="B6" s="27" t="s">
        <v>159</v>
      </c>
      <c r="C6" s="27" t="s">
        <v>45</v>
      </c>
      <c r="D6" s="28" t="s">
        <v>160</v>
      </c>
      <c r="E6" s="3">
        <v>9</v>
      </c>
      <c r="F6" s="3">
        <v>8</v>
      </c>
      <c r="G6" s="3">
        <v>8</v>
      </c>
      <c r="H6" s="3">
        <v>0</v>
      </c>
      <c r="I6" s="3">
        <v>8</v>
      </c>
      <c r="J6" s="3">
        <v>8</v>
      </c>
      <c r="K6" s="3">
        <v>9</v>
      </c>
      <c r="L6" s="3">
        <v>0</v>
      </c>
      <c r="M6" s="3">
        <v>9</v>
      </c>
      <c r="N6" s="3">
        <v>9</v>
      </c>
      <c r="O6" s="3">
        <f>SUM(E6:N6)</f>
        <v>68</v>
      </c>
      <c r="P6" s="20">
        <f>O6*0.3</f>
        <v>20.399999999999999</v>
      </c>
      <c r="Q6" s="3">
        <v>8</v>
      </c>
      <c r="R6" s="3">
        <v>8</v>
      </c>
      <c r="S6" s="3">
        <v>7</v>
      </c>
      <c r="T6" s="3">
        <v>7</v>
      </c>
      <c r="U6" s="3">
        <v>7</v>
      </c>
      <c r="V6" s="3">
        <v>7</v>
      </c>
      <c r="W6" s="3">
        <v>7</v>
      </c>
      <c r="X6" s="3">
        <v>0</v>
      </c>
      <c r="Y6" s="3">
        <v>7</v>
      </c>
      <c r="Z6" s="3">
        <v>7</v>
      </c>
      <c r="AA6" s="3">
        <f>SUM(Q6:Z6)</f>
        <v>65</v>
      </c>
      <c r="AB6" s="20">
        <f>AA6*0.3</f>
        <v>19.5</v>
      </c>
      <c r="AC6" s="3">
        <v>8.74</v>
      </c>
      <c r="AD6" s="48">
        <v>17.600000000000001</v>
      </c>
      <c r="AE6" s="3">
        <v>12.84</v>
      </c>
      <c r="AF6" s="46">
        <v>16.7</v>
      </c>
      <c r="AG6" s="20">
        <f>P6+AB6+AD6+AF6</f>
        <v>74.2</v>
      </c>
      <c r="AH6" s="66"/>
    </row>
    <row r="7" spans="1:34" ht="14.1" customHeight="1" x14ac:dyDescent="0.15">
      <c r="A7" s="6">
        <v>2</v>
      </c>
      <c r="B7" s="30" t="s">
        <v>161</v>
      </c>
      <c r="C7" s="30" t="s">
        <v>45</v>
      </c>
      <c r="D7" s="34" t="s">
        <v>162</v>
      </c>
      <c r="E7" s="32">
        <v>9</v>
      </c>
      <c r="F7" s="32">
        <v>9</v>
      </c>
      <c r="G7" s="32">
        <v>9</v>
      </c>
      <c r="H7" s="32">
        <v>9</v>
      </c>
      <c r="I7" s="32">
        <v>9</v>
      </c>
      <c r="J7" s="32">
        <v>9</v>
      </c>
      <c r="K7" s="32">
        <v>9</v>
      </c>
      <c r="L7" s="32">
        <v>9</v>
      </c>
      <c r="M7" s="32">
        <v>9</v>
      </c>
      <c r="N7" s="32">
        <v>9</v>
      </c>
      <c r="O7" s="32">
        <f t="shared" ref="O7:O15" si="0">SUM(E7:N7)</f>
        <v>90</v>
      </c>
      <c r="P7" s="18">
        <f t="shared" ref="P7:P15" si="1">O7*0.3</f>
        <v>27</v>
      </c>
      <c r="Q7" s="32">
        <v>0</v>
      </c>
      <c r="R7" s="32">
        <v>0</v>
      </c>
      <c r="S7" s="32">
        <v>7</v>
      </c>
      <c r="T7" s="32">
        <v>7</v>
      </c>
      <c r="U7" s="32">
        <v>7</v>
      </c>
      <c r="V7" s="32">
        <v>0</v>
      </c>
      <c r="W7" s="32">
        <v>7</v>
      </c>
      <c r="X7" s="32">
        <v>7</v>
      </c>
      <c r="Y7" s="32">
        <v>7</v>
      </c>
      <c r="Z7" s="32">
        <v>0</v>
      </c>
      <c r="AA7" s="32">
        <f t="shared" ref="AA7:AA15" si="2">SUM(Q7:Z7)</f>
        <v>42</v>
      </c>
      <c r="AB7" s="18">
        <f t="shared" ref="AB7:AB15" si="3">AA7*0.3</f>
        <v>12.6</v>
      </c>
      <c r="AC7" s="32">
        <v>8.1300000000000008</v>
      </c>
      <c r="AD7" s="49">
        <v>15.2</v>
      </c>
      <c r="AE7" s="32">
        <v>12.12</v>
      </c>
      <c r="AF7" s="50">
        <v>15.7</v>
      </c>
      <c r="AG7" s="18">
        <f t="shared" ref="AG7:AG15" si="4">P7+AB7+AD7+AF7</f>
        <v>70.5</v>
      </c>
      <c r="AH7" s="67"/>
    </row>
    <row r="8" spans="1:34" ht="14.1" customHeight="1" x14ac:dyDescent="0.15">
      <c r="A8" s="6">
        <v>3</v>
      </c>
      <c r="B8" s="30" t="s">
        <v>163</v>
      </c>
      <c r="C8" s="30" t="s">
        <v>45</v>
      </c>
      <c r="D8" s="34" t="s">
        <v>164</v>
      </c>
      <c r="E8" s="32">
        <v>8</v>
      </c>
      <c r="F8" s="32">
        <v>8</v>
      </c>
      <c r="G8" s="32">
        <v>8</v>
      </c>
      <c r="H8" s="32">
        <v>8</v>
      </c>
      <c r="I8" s="32">
        <v>0</v>
      </c>
      <c r="J8" s="32">
        <v>8</v>
      </c>
      <c r="K8" s="32">
        <v>8</v>
      </c>
      <c r="L8" s="32">
        <v>0</v>
      </c>
      <c r="M8" s="32">
        <v>0</v>
      </c>
      <c r="N8" s="32">
        <v>0</v>
      </c>
      <c r="O8" s="32">
        <f t="shared" si="0"/>
        <v>48</v>
      </c>
      <c r="P8" s="18">
        <f t="shared" si="1"/>
        <v>14.4</v>
      </c>
      <c r="Q8" s="32">
        <v>8</v>
      </c>
      <c r="R8" s="32">
        <v>9</v>
      </c>
      <c r="S8" s="32">
        <v>8</v>
      </c>
      <c r="T8" s="32">
        <v>9</v>
      </c>
      <c r="U8" s="32">
        <v>8</v>
      </c>
      <c r="V8" s="32">
        <v>7</v>
      </c>
      <c r="W8" s="32">
        <v>8</v>
      </c>
      <c r="X8" s="32">
        <v>9</v>
      </c>
      <c r="Y8" s="32">
        <v>8</v>
      </c>
      <c r="Z8" s="32">
        <v>9</v>
      </c>
      <c r="AA8" s="32">
        <f t="shared" si="2"/>
        <v>83</v>
      </c>
      <c r="AB8" s="18">
        <f t="shared" si="3"/>
        <v>24.9</v>
      </c>
      <c r="AC8" s="32">
        <v>8.64</v>
      </c>
      <c r="AD8" s="49">
        <v>17.2</v>
      </c>
      <c r="AE8" s="32">
        <v>14.21</v>
      </c>
      <c r="AF8" s="50">
        <v>18.899999999999999</v>
      </c>
      <c r="AG8" s="18">
        <f t="shared" si="4"/>
        <v>75.400000000000006</v>
      </c>
      <c r="AH8" s="67"/>
    </row>
    <row r="9" spans="1:34" ht="14.1" customHeight="1" x14ac:dyDescent="0.15">
      <c r="A9" s="6">
        <v>4</v>
      </c>
      <c r="B9" s="30" t="s">
        <v>165</v>
      </c>
      <c r="C9" s="30" t="s">
        <v>45</v>
      </c>
      <c r="D9" s="34" t="s">
        <v>166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0"/>
        <v>0</v>
      </c>
      <c r="P9" s="18">
        <f t="shared" si="1"/>
        <v>0</v>
      </c>
      <c r="Q9" s="32"/>
      <c r="R9" s="32"/>
      <c r="S9" s="32"/>
      <c r="T9" s="32"/>
      <c r="U9" s="32"/>
      <c r="V9" s="32"/>
      <c r="W9" s="32"/>
      <c r="X9" s="32"/>
      <c r="Y9" s="32"/>
      <c r="Z9" s="32"/>
      <c r="AA9" s="32">
        <f t="shared" si="2"/>
        <v>0</v>
      </c>
      <c r="AB9" s="18">
        <f t="shared" si="3"/>
        <v>0</v>
      </c>
      <c r="AC9" s="32"/>
      <c r="AD9" s="50"/>
      <c r="AE9" s="32"/>
      <c r="AF9" s="50"/>
      <c r="AG9" s="18">
        <f t="shared" si="4"/>
        <v>0</v>
      </c>
      <c r="AH9" s="67"/>
    </row>
    <row r="10" spans="1:34" ht="14.1" customHeight="1" x14ac:dyDescent="0.15">
      <c r="A10" s="6">
        <v>5</v>
      </c>
      <c r="B10" s="30" t="s">
        <v>167</v>
      </c>
      <c r="C10" s="30" t="s">
        <v>45</v>
      </c>
      <c r="D10" s="34" t="s">
        <v>168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0"/>
        <v>0</v>
      </c>
      <c r="P10" s="18">
        <f t="shared" si="1"/>
        <v>0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>
        <f t="shared" si="2"/>
        <v>0</v>
      </c>
      <c r="AB10" s="18">
        <f t="shared" si="3"/>
        <v>0</v>
      </c>
      <c r="AC10" s="32"/>
      <c r="AD10" s="50"/>
      <c r="AE10" s="32"/>
      <c r="AF10" s="50"/>
      <c r="AG10" s="18">
        <f t="shared" si="4"/>
        <v>0</v>
      </c>
      <c r="AH10" s="67"/>
    </row>
    <row r="11" spans="1:34" ht="14.1" customHeight="1" x14ac:dyDescent="0.15">
      <c r="A11" s="6">
        <v>6</v>
      </c>
      <c r="B11" s="30" t="s">
        <v>169</v>
      </c>
      <c r="C11" s="30" t="s">
        <v>56</v>
      </c>
      <c r="D11" s="34" t="s">
        <v>170</v>
      </c>
      <c r="E11" s="32">
        <v>0</v>
      </c>
      <c r="F11" s="32">
        <v>9</v>
      </c>
      <c r="G11" s="32">
        <v>9</v>
      </c>
      <c r="H11" s="32">
        <v>0</v>
      </c>
      <c r="I11" s="32">
        <v>9</v>
      </c>
      <c r="J11" s="32">
        <v>9</v>
      </c>
      <c r="K11" s="32">
        <v>9</v>
      </c>
      <c r="L11" s="32">
        <v>9</v>
      </c>
      <c r="M11" s="32">
        <v>9</v>
      </c>
      <c r="N11" s="32">
        <v>9</v>
      </c>
      <c r="O11" s="32">
        <f t="shared" si="0"/>
        <v>72</v>
      </c>
      <c r="P11" s="18">
        <f t="shared" si="1"/>
        <v>21.6</v>
      </c>
      <c r="Q11" s="32">
        <v>6</v>
      </c>
      <c r="R11" s="32">
        <v>6</v>
      </c>
      <c r="S11" s="32">
        <v>0</v>
      </c>
      <c r="T11" s="32">
        <v>0</v>
      </c>
      <c r="U11" s="32">
        <v>0</v>
      </c>
      <c r="V11" s="32">
        <v>5</v>
      </c>
      <c r="W11" s="32">
        <v>6</v>
      </c>
      <c r="X11" s="32">
        <v>6</v>
      </c>
      <c r="Y11" s="32">
        <v>6</v>
      </c>
      <c r="Z11" s="32">
        <v>6</v>
      </c>
      <c r="AA11" s="32">
        <f t="shared" si="2"/>
        <v>41</v>
      </c>
      <c r="AB11" s="18">
        <f t="shared" si="3"/>
        <v>12.3</v>
      </c>
      <c r="AC11" s="32">
        <v>6.49</v>
      </c>
      <c r="AD11" s="49">
        <v>14.2</v>
      </c>
      <c r="AE11" s="32">
        <v>7.88</v>
      </c>
      <c r="AF11" s="49">
        <v>13.8</v>
      </c>
      <c r="AG11" s="18">
        <f t="shared" si="4"/>
        <v>61.9</v>
      </c>
      <c r="AH11" s="67"/>
    </row>
    <row r="12" spans="1:34" ht="14.1" customHeight="1" x14ac:dyDescent="0.15">
      <c r="A12" s="6">
        <v>7</v>
      </c>
      <c r="B12" s="30" t="s">
        <v>171</v>
      </c>
      <c r="C12" s="30" t="s">
        <v>56</v>
      </c>
      <c r="D12" s="34" t="s">
        <v>172</v>
      </c>
      <c r="E12" s="32">
        <v>0</v>
      </c>
      <c r="F12" s="32">
        <v>8</v>
      </c>
      <c r="G12" s="32">
        <v>0</v>
      </c>
      <c r="H12" s="32">
        <v>0</v>
      </c>
      <c r="I12" s="32">
        <v>8</v>
      </c>
      <c r="J12" s="32">
        <v>0</v>
      </c>
      <c r="K12" s="32">
        <v>0</v>
      </c>
      <c r="L12" s="32">
        <v>0</v>
      </c>
      <c r="M12" s="32">
        <v>7</v>
      </c>
      <c r="N12" s="32">
        <v>0</v>
      </c>
      <c r="O12" s="32">
        <f t="shared" si="0"/>
        <v>23</v>
      </c>
      <c r="P12" s="18">
        <f t="shared" si="1"/>
        <v>6.9</v>
      </c>
      <c r="Q12" s="32">
        <v>0</v>
      </c>
      <c r="R12" s="32">
        <v>0</v>
      </c>
      <c r="S12" s="32">
        <v>0</v>
      </c>
      <c r="T12" s="32">
        <v>4</v>
      </c>
      <c r="U12" s="32">
        <v>4</v>
      </c>
      <c r="V12" s="32">
        <v>3</v>
      </c>
      <c r="W12" s="32">
        <v>0</v>
      </c>
      <c r="X12" s="32">
        <v>4</v>
      </c>
      <c r="Y12" s="32">
        <v>4</v>
      </c>
      <c r="Z12" s="32">
        <v>0</v>
      </c>
      <c r="AA12" s="32">
        <f t="shared" si="2"/>
        <v>19</v>
      </c>
      <c r="AB12" s="18">
        <f t="shared" si="3"/>
        <v>5.7</v>
      </c>
      <c r="AC12" s="32">
        <v>6.71</v>
      </c>
      <c r="AD12" s="50">
        <v>15.2</v>
      </c>
      <c r="AE12" s="32">
        <v>9.6300000000000008</v>
      </c>
      <c r="AF12" s="50">
        <v>18.7</v>
      </c>
      <c r="AG12" s="18">
        <f t="shared" si="4"/>
        <v>46.5</v>
      </c>
      <c r="AH12" s="67"/>
    </row>
    <row r="13" spans="1:34" ht="14.1" customHeight="1" x14ac:dyDescent="0.15">
      <c r="A13" s="6">
        <v>8</v>
      </c>
      <c r="B13" s="30" t="s">
        <v>173</v>
      </c>
      <c r="C13" s="30" t="s">
        <v>56</v>
      </c>
      <c r="D13" s="34" t="s">
        <v>174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>
        <f t="shared" si="0"/>
        <v>0</v>
      </c>
      <c r="P13" s="18">
        <f t="shared" si="1"/>
        <v>0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>
        <f t="shared" si="2"/>
        <v>0</v>
      </c>
      <c r="AB13" s="18">
        <f t="shared" si="3"/>
        <v>0</v>
      </c>
      <c r="AC13" s="32"/>
      <c r="AD13" s="50"/>
      <c r="AE13" s="32"/>
      <c r="AF13" s="50"/>
      <c r="AG13" s="18">
        <f t="shared" si="4"/>
        <v>0</v>
      </c>
      <c r="AH13" s="67"/>
    </row>
    <row r="14" spans="1:34" ht="14.1" customHeight="1" x14ac:dyDescent="0.15">
      <c r="A14" s="6">
        <v>9</v>
      </c>
      <c r="B14" s="30" t="s">
        <v>175</v>
      </c>
      <c r="C14" s="30" t="s">
        <v>56</v>
      </c>
      <c r="D14" s="34" t="s">
        <v>176</v>
      </c>
      <c r="E14" s="32">
        <v>0</v>
      </c>
      <c r="F14" s="32">
        <v>8</v>
      </c>
      <c r="G14" s="32">
        <v>8</v>
      </c>
      <c r="H14" s="32">
        <v>8</v>
      </c>
      <c r="I14" s="32">
        <v>7</v>
      </c>
      <c r="J14" s="32">
        <v>7</v>
      </c>
      <c r="K14" s="32">
        <v>0</v>
      </c>
      <c r="L14" s="32">
        <v>7</v>
      </c>
      <c r="M14" s="32">
        <v>8</v>
      </c>
      <c r="N14" s="32">
        <v>7</v>
      </c>
      <c r="O14" s="32">
        <f t="shared" si="0"/>
        <v>60</v>
      </c>
      <c r="P14" s="18">
        <f t="shared" si="1"/>
        <v>18</v>
      </c>
      <c r="Q14" s="32">
        <v>0</v>
      </c>
      <c r="R14" s="32">
        <v>0</v>
      </c>
      <c r="S14" s="32">
        <v>7</v>
      </c>
      <c r="T14" s="32">
        <v>0</v>
      </c>
      <c r="U14" s="32">
        <v>4</v>
      </c>
      <c r="V14" s="32">
        <v>7</v>
      </c>
      <c r="W14" s="32">
        <v>7</v>
      </c>
      <c r="X14" s="32">
        <v>0</v>
      </c>
      <c r="Y14" s="32">
        <v>7</v>
      </c>
      <c r="Z14" s="32">
        <v>0</v>
      </c>
      <c r="AA14" s="32">
        <f t="shared" si="2"/>
        <v>32</v>
      </c>
      <c r="AB14" s="18">
        <f t="shared" si="3"/>
        <v>9.6</v>
      </c>
      <c r="AC14" s="32">
        <v>6.53</v>
      </c>
      <c r="AD14" s="49">
        <v>14.4</v>
      </c>
      <c r="AE14" s="32">
        <v>9.94</v>
      </c>
      <c r="AF14" s="50">
        <v>19.7</v>
      </c>
      <c r="AG14" s="18">
        <f t="shared" si="4"/>
        <v>61.7</v>
      </c>
      <c r="AH14" s="67"/>
    </row>
    <row r="15" spans="1:34" ht="14.1" customHeight="1" thickBot="1" x14ac:dyDescent="0.2">
      <c r="A15" s="4">
        <v>10</v>
      </c>
      <c r="B15" s="44" t="s">
        <v>177</v>
      </c>
      <c r="C15" s="35" t="s">
        <v>56</v>
      </c>
      <c r="D15" s="36" t="s">
        <v>178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5">
        <f t="shared" si="0"/>
        <v>0</v>
      </c>
      <c r="P15" s="23">
        <f t="shared" si="1"/>
        <v>0</v>
      </c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5">
        <f t="shared" si="2"/>
        <v>0</v>
      </c>
      <c r="AB15" s="23">
        <f t="shared" si="3"/>
        <v>0</v>
      </c>
      <c r="AC15" s="64"/>
      <c r="AD15" s="65"/>
      <c r="AE15" s="64"/>
      <c r="AF15" s="65"/>
      <c r="AG15" s="23">
        <f t="shared" si="4"/>
        <v>0</v>
      </c>
      <c r="AH15" s="68"/>
    </row>
    <row r="16" spans="1:34" ht="14.1" customHeight="1" x14ac:dyDescent="0.15">
      <c r="A16" s="26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53"/>
      <c r="AC16" s="53"/>
      <c r="AD16" s="53"/>
      <c r="AE16" s="53"/>
      <c r="AF16" s="107" t="s">
        <v>40</v>
      </c>
      <c r="AG16" s="129">
        <f>SUM(AG6:AG15)</f>
        <v>390.2</v>
      </c>
    </row>
    <row r="17" spans="1:34" ht="14.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F17" s="101"/>
      <c r="AG17" s="130"/>
    </row>
    <row r="18" spans="1:34" ht="14.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F18" s="54"/>
      <c r="AG18" s="60"/>
    </row>
    <row r="19" spans="1:34" ht="14.1" customHeight="1" x14ac:dyDescent="0.15">
      <c r="A19" s="106" t="s">
        <v>0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</row>
    <row r="20" spans="1:34" ht="14.1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</row>
    <row r="21" spans="1:34" ht="14.1" customHeight="1" x14ac:dyDescent="0.15">
      <c r="A21" s="89" t="s">
        <v>1</v>
      </c>
      <c r="B21" s="89"/>
      <c r="C21" s="90" t="s">
        <v>179</v>
      </c>
      <c r="D21" s="90"/>
      <c r="E21" s="91" t="s">
        <v>180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1"/>
      <c r="AB21" s="89" t="s">
        <v>181</v>
      </c>
      <c r="AC21" s="89"/>
      <c r="AD21" s="89"/>
      <c r="AE21" s="89"/>
      <c r="AF21" s="89"/>
      <c r="AG21" s="89"/>
      <c r="AH21" s="89"/>
    </row>
    <row r="22" spans="1:34" ht="14.1" customHeight="1" x14ac:dyDescent="0.15">
      <c r="A22" s="96" t="s">
        <v>5</v>
      </c>
      <c r="B22" s="92" t="s">
        <v>6</v>
      </c>
      <c r="C22" s="92" t="s">
        <v>7</v>
      </c>
      <c r="D22" s="92" t="s">
        <v>8</v>
      </c>
      <c r="E22" s="92" t="s">
        <v>9</v>
      </c>
      <c r="F22" s="92"/>
      <c r="G22" s="92"/>
      <c r="H22" s="92"/>
      <c r="I22" s="92"/>
      <c r="J22" s="92"/>
      <c r="K22" s="92"/>
      <c r="L22" s="92"/>
      <c r="M22" s="92"/>
      <c r="N22" s="92"/>
      <c r="O22" s="94" t="s">
        <v>10</v>
      </c>
      <c r="P22" s="95"/>
      <c r="Q22" s="92" t="s">
        <v>11</v>
      </c>
      <c r="R22" s="92"/>
      <c r="S22" s="92"/>
      <c r="T22" s="92"/>
      <c r="U22" s="92"/>
      <c r="V22" s="92"/>
      <c r="W22" s="92"/>
      <c r="X22" s="92"/>
      <c r="Y22" s="92"/>
      <c r="Z22" s="92"/>
      <c r="AA22" s="94" t="s">
        <v>10</v>
      </c>
      <c r="AB22" s="95"/>
      <c r="AC22" s="3" t="s">
        <v>12</v>
      </c>
      <c r="AD22" s="46" t="s">
        <v>10</v>
      </c>
      <c r="AE22" s="3" t="s">
        <v>13</v>
      </c>
      <c r="AF22" s="46" t="s">
        <v>10</v>
      </c>
      <c r="AG22" s="102" t="s">
        <v>14</v>
      </c>
      <c r="AH22" s="104" t="s">
        <v>15</v>
      </c>
    </row>
    <row r="23" spans="1:34" ht="14.1" customHeight="1" thickBot="1" x14ac:dyDescent="0.2">
      <c r="A23" s="97"/>
      <c r="B23" s="98"/>
      <c r="C23" s="98"/>
      <c r="D23" s="98"/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17" t="s">
        <v>16</v>
      </c>
      <c r="P23" s="47">
        <v>0.3</v>
      </c>
      <c r="Q23" s="5">
        <v>1</v>
      </c>
      <c r="R23" s="5">
        <v>2</v>
      </c>
      <c r="S23" s="5">
        <v>3</v>
      </c>
      <c r="T23" s="5">
        <v>4</v>
      </c>
      <c r="U23" s="5">
        <v>5</v>
      </c>
      <c r="V23" s="5">
        <v>6</v>
      </c>
      <c r="W23" s="5">
        <v>7</v>
      </c>
      <c r="X23" s="5">
        <v>8</v>
      </c>
      <c r="Y23" s="5">
        <v>9</v>
      </c>
      <c r="Z23" s="5">
        <v>10</v>
      </c>
      <c r="AA23" s="17" t="s">
        <v>16</v>
      </c>
      <c r="AB23" s="47">
        <v>0.3</v>
      </c>
      <c r="AC23" s="5" t="s">
        <v>17</v>
      </c>
      <c r="AD23" s="47">
        <v>0.2</v>
      </c>
      <c r="AE23" s="5" t="s">
        <v>17</v>
      </c>
      <c r="AF23" s="47">
        <v>0.2</v>
      </c>
      <c r="AG23" s="103"/>
      <c r="AH23" s="105"/>
    </row>
    <row r="24" spans="1:34" ht="14.1" customHeight="1" x14ac:dyDescent="0.15">
      <c r="A24" s="2">
        <v>1</v>
      </c>
      <c r="B24" s="27" t="s">
        <v>182</v>
      </c>
      <c r="C24" s="27" t="s">
        <v>45</v>
      </c>
      <c r="D24" s="62" t="s">
        <v>183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f>SUM(E24:N24)</f>
        <v>0</v>
      </c>
      <c r="P24" s="20">
        <f>O24*0.3</f>
        <v>0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f>SUM(Q24:Z24)</f>
        <v>0</v>
      </c>
      <c r="AB24" s="20">
        <f>AA24*0.3</f>
        <v>0</v>
      </c>
      <c r="AC24" s="3"/>
      <c r="AD24" s="46"/>
      <c r="AE24" s="3"/>
      <c r="AF24" s="46"/>
      <c r="AG24" s="20">
        <f>P24+AB24+AD24+AF24</f>
        <v>0</v>
      </c>
      <c r="AH24" s="66"/>
    </row>
    <row r="25" spans="1:34" ht="14.1" customHeight="1" x14ac:dyDescent="0.15">
      <c r="A25" s="6">
        <v>2</v>
      </c>
      <c r="B25" s="33" t="s">
        <v>184</v>
      </c>
      <c r="C25" s="30" t="s">
        <v>45</v>
      </c>
      <c r="D25" s="34" t="s">
        <v>185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>
        <f t="shared" ref="O25:O33" si="5">SUM(E25:N25)</f>
        <v>0</v>
      </c>
      <c r="P25" s="18">
        <f t="shared" ref="P25:P33" si="6">O25*0.3</f>
        <v>0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>
        <f t="shared" ref="AA25:AA33" si="7">SUM(Q25:Z25)</f>
        <v>0</v>
      </c>
      <c r="AB25" s="18">
        <f t="shared" ref="AB25:AB33" si="8">AA25*0.3</f>
        <v>0</v>
      </c>
      <c r="AC25" s="32"/>
      <c r="AD25" s="50"/>
      <c r="AE25" s="32"/>
      <c r="AF25" s="50"/>
      <c r="AG25" s="18">
        <f t="shared" ref="AG25:AG32" si="9">P25+AB25+AD25+AF25</f>
        <v>0</v>
      </c>
      <c r="AH25" s="67"/>
    </row>
    <row r="26" spans="1:34" ht="14.1" customHeight="1" x14ac:dyDescent="0.15">
      <c r="A26" s="6">
        <v>3</v>
      </c>
      <c r="B26" s="33" t="s">
        <v>186</v>
      </c>
      <c r="C26" s="30" t="s">
        <v>45</v>
      </c>
      <c r="D26" s="63" t="s">
        <v>187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>
        <f t="shared" si="5"/>
        <v>0</v>
      </c>
      <c r="P26" s="18">
        <f t="shared" si="6"/>
        <v>0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>
        <f t="shared" si="7"/>
        <v>0</v>
      </c>
      <c r="AB26" s="18">
        <f t="shared" si="8"/>
        <v>0</v>
      </c>
      <c r="AC26" s="32"/>
      <c r="AD26" s="50"/>
      <c r="AE26" s="32"/>
      <c r="AF26" s="50"/>
      <c r="AG26" s="18">
        <f t="shared" si="9"/>
        <v>0</v>
      </c>
      <c r="AH26" s="67"/>
    </row>
    <row r="27" spans="1:34" ht="14.1" customHeight="1" x14ac:dyDescent="0.15">
      <c r="A27" s="6">
        <v>4</v>
      </c>
      <c r="B27" s="33" t="s">
        <v>188</v>
      </c>
      <c r="C27" s="30" t="s">
        <v>45</v>
      </c>
      <c r="D27" s="34" t="s">
        <v>189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>
        <f t="shared" si="5"/>
        <v>0</v>
      </c>
      <c r="P27" s="18">
        <f t="shared" si="6"/>
        <v>0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>
        <f t="shared" si="7"/>
        <v>0</v>
      </c>
      <c r="AB27" s="18">
        <f t="shared" si="8"/>
        <v>0</v>
      </c>
      <c r="AC27" s="32"/>
      <c r="AD27" s="50"/>
      <c r="AE27" s="32"/>
      <c r="AF27" s="50"/>
      <c r="AG27" s="18">
        <f t="shared" si="9"/>
        <v>0</v>
      </c>
      <c r="AH27" s="67"/>
    </row>
    <row r="28" spans="1:34" ht="14.1" customHeight="1" x14ac:dyDescent="0.15">
      <c r="A28" s="6">
        <v>5</v>
      </c>
      <c r="B28" s="30" t="s">
        <v>190</v>
      </c>
      <c r="C28" s="30" t="s">
        <v>45</v>
      </c>
      <c r="D28" s="34" t="s">
        <v>191</v>
      </c>
      <c r="E28" s="32">
        <v>8</v>
      </c>
      <c r="F28" s="32">
        <v>0</v>
      </c>
      <c r="G28" s="32">
        <v>0</v>
      </c>
      <c r="H28" s="32">
        <v>8</v>
      </c>
      <c r="I28" s="32">
        <v>0</v>
      </c>
      <c r="J28" s="32">
        <v>8</v>
      </c>
      <c r="K28" s="32">
        <v>8</v>
      </c>
      <c r="L28" s="32">
        <v>0</v>
      </c>
      <c r="M28" s="32">
        <v>8</v>
      </c>
      <c r="N28" s="32">
        <v>8</v>
      </c>
      <c r="O28" s="32">
        <f t="shared" si="5"/>
        <v>48</v>
      </c>
      <c r="P28" s="18">
        <f t="shared" si="6"/>
        <v>14.4</v>
      </c>
      <c r="Q28" s="32">
        <v>7</v>
      </c>
      <c r="R28" s="32">
        <v>0</v>
      </c>
      <c r="S28" s="32">
        <v>7</v>
      </c>
      <c r="T28" s="32">
        <v>0</v>
      </c>
      <c r="U28" s="32">
        <v>7</v>
      </c>
      <c r="V28" s="32">
        <v>7</v>
      </c>
      <c r="W28" s="32">
        <v>6</v>
      </c>
      <c r="X28" s="32">
        <v>6</v>
      </c>
      <c r="Y28" s="32">
        <v>7</v>
      </c>
      <c r="Z28" s="32">
        <v>6</v>
      </c>
      <c r="AA28" s="32">
        <f t="shared" si="7"/>
        <v>53</v>
      </c>
      <c r="AB28" s="18">
        <f t="shared" si="8"/>
        <v>15.9</v>
      </c>
      <c r="AC28" s="32">
        <v>7.7</v>
      </c>
      <c r="AD28" s="50">
        <v>13.6</v>
      </c>
      <c r="AE28" s="32">
        <v>12</v>
      </c>
      <c r="AF28" s="49">
        <v>15.5</v>
      </c>
      <c r="AG28" s="18">
        <f t="shared" si="9"/>
        <v>59.4</v>
      </c>
      <c r="AH28" s="67"/>
    </row>
    <row r="29" spans="1:34" ht="14.1" customHeight="1" x14ac:dyDescent="0.15">
      <c r="A29" s="6">
        <v>6</v>
      </c>
      <c r="B29" s="30" t="s">
        <v>192</v>
      </c>
      <c r="C29" s="30" t="s">
        <v>56</v>
      </c>
      <c r="D29" s="34" t="s">
        <v>193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>
        <f t="shared" si="5"/>
        <v>0</v>
      </c>
      <c r="P29" s="18">
        <f t="shared" si="6"/>
        <v>0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f t="shared" si="7"/>
        <v>0</v>
      </c>
      <c r="AB29" s="18">
        <f t="shared" si="8"/>
        <v>0</v>
      </c>
      <c r="AC29" s="32"/>
      <c r="AD29" s="50"/>
      <c r="AE29" s="32"/>
      <c r="AF29" s="50"/>
      <c r="AG29" s="18">
        <f t="shared" si="9"/>
        <v>0</v>
      </c>
      <c r="AH29" s="67"/>
    </row>
    <row r="30" spans="1:34" ht="14.1" customHeight="1" x14ac:dyDescent="0.15">
      <c r="A30" s="6">
        <v>7</v>
      </c>
      <c r="B30" s="33" t="s">
        <v>194</v>
      </c>
      <c r="C30" s="30" t="s">
        <v>56</v>
      </c>
      <c r="D30" s="63" t="s">
        <v>195</v>
      </c>
      <c r="E30" s="32">
        <v>0</v>
      </c>
      <c r="F30" s="32">
        <v>0</v>
      </c>
      <c r="G30" s="32">
        <v>7</v>
      </c>
      <c r="H30" s="32">
        <v>0</v>
      </c>
      <c r="I30" s="32">
        <v>0</v>
      </c>
      <c r="J30" s="32">
        <v>0</v>
      </c>
      <c r="K30" s="32">
        <v>7</v>
      </c>
      <c r="L30" s="32">
        <v>7</v>
      </c>
      <c r="M30" s="32">
        <v>7</v>
      </c>
      <c r="N30" s="32">
        <v>7</v>
      </c>
      <c r="O30" s="32">
        <f t="shared" si="5"/>
        <v>35</v>
      </c>
      <c r="P30" s="18">
        <f t="shared" si="6"/>
        <v>10.5</v>
      </c>
      <c r="Q30" s="32">
        <v>0</v>
      </c>
      <c r="R30" s="32">
        <v>7</v>
      </c>
      <c r="S30" s="32">
        <v>7</v>
      </c>
      <c r="T30" s="32">
        <v>6</v>
      </c>
      <c r="U30" s="32">
        <v>6</v>
      </c>
      <c r="V30" s="32">
        <v>6</v>
      </c>
      <c r="W30" s="32">
        <v>6</v>
      </c>
      <c r="X30" s="32">
        <v>7</v>
      </c>
      <c r="Y30" s="32">
        <v>0</v>
      </c>
      <c r="Z30" s="32">
        <v>7</v>
      </c>
      <c r="AA30" s="32">
        <f t="shared" si="7"/>
        <v>52</v>
      </c>
      <c r="AB30" s="18">
        <f t="shared" si="8"/>
        <v>15.6</v>
      </c>
      <c r="AC30" s="32">
        <v>7</v>
      </c>
      <c r="AD30" s="50">
        <v>16.399999999999999</v>
      </c>
      <c r="AE30" s="32">
        <v>12</v>
      </c>
      <c r="AF30" s="50">
        <v>20</v>
      </c>
      <c r="AG30" s="18">
        <f t="shared" si="9"/>
        <v>62.5</v>
      </c>
      <c r="AH30" s="67"/>
    </row>
    <row r="31" spans="1:34" ht="14.1" customHeight="1" x14ac:dyDescent="0.15">
      <c r="A31" s="6">
        <v>8</v>
      </c>
      <c r="B31" s="30" t="s">
        <v>196</v>
      </c>
      <c r="C31" s="30" t="s">
        <v>56</v>
      </c>
      <c r="D31" s="34" t="s">
        <v>197</v>
      </c>
      <c r="E31" s="32">
        <v>8</v>
      </c>
      <c r="F31" s="32">
        <v>8</v>
      </c>
      <c r="G31" s="32">
        <v>7</v>
      </c>
      <c r="H31" s="32">
        <v>0</v>
      </c>
      <c r="I31" s="32">
        <v>7</v>
      </c>
      <c r="J31" s="32">
        <v>7</v>
      </c>
      <c r="K31" s="32">
        <v>0</v>
      </c>
      <c r="L31" s="32">
        <v>7</v>
      </c>
      <c r="M31" s="32">
        <v>7</v>
      </c>
      <c r="N31" s="32">
        <v>7</v>
      </c>
      <c r="O31" s="32">
        <f t="shared" si="5"/>
        <v>58</v>
      </c>
      <c r="P31" s="18">
        <f t="shared" si="6"/>
        <v>17.399999999999999</v>
      </c>
      <c r="Q31" s="32">
        <v>0</v>
      </c>
      <c r="R31" s="32">
        <v>0</v>
      </c>
      <c r="S31" s="32">
        <v>0</v>
      </c>
      <c r="T31" s="32">
        <v>0</v>
      </c>
      <c r="U31" s="32">
        <v>3</v>
      </c>
      <c r="V31" s="32">
        <v>0</v>
      </c>
      <c r="W31" s="32">
        <v>0</v>
      </c>
      <c r="X31" s="32">
        <v>0</v>
      </c>
      <c r="Y31" s="32">
        <v>3</v>
      </c>
      <c r="Z31" s="32">
        <v>0</v>
      </c>
      <c r="AA31" s="32">
        <f t="shared" si="7"/>
        <v>6</v>
      </c>
      <c r="AB31" s="18">
        <f t="shared" si="8"/>
        <v>1.8</v>
      </c>
      <c r="AC31" s="32">
        <v>6.8</v>
      </c>
      <c r="AD31" s="50">
        <v>15.6</v>
      </c>
      <c r="AE31" s="32">
        <v>11.5</v>
      </c>
      <c r="AF31" s="50">
        <v>20</v>
      </c>
      <c r="AG31" s="18">
        <f t="shared" si="9"/>
        <v>54.8</v>
      </c>
      <c r="AH31" s="67"/>
    </row>
    <row r="32" spans="1:34" ht="14.1" customHeight="1" x14ac:dyDescent="0.15">
      <c r="A32" s="6">
        <v>9</v>
      </c>
      <c r="B32" s="30" t="s">
        <v>198</v>
      </c>
      <c r="C32" s="30" t="s">
        <v>56</v>
      </c>
      <c r="D32" s="34" t="s">
        <v>199</v>
      </c>
      <c r="E32" s="32">
        <v>0</v>
      </c>
      <c r="F32" s="32">
        <v>0</v>
      </c>
      <c r="G32" s="32">
        <v>6</v>
      </c>
      <c r="H32" s="32">
        <v>6</v>
      </c>
      <c r="I32" s="32">
        <v>0</v>
      </c>
      <c r="J32" s="32">
        <v>0</v>
      </c>
      <c r="K32" s="32">
        <v>6</v>
      </c>
      <c r="L32" s="32">
        <v>6</v>
      </c>
      <c r="M32" s="32">
        <v>0</v>
      </c>
      <c r="N32" s="32">
        <v>6</v>
      </c>
      <c r="O32" s="32">
        <f t="shared" si="5"/>
        <v>30</v>
      </c>
      <c r="P32" s="18">
        <f t="shared" si="6"/>
        <v>9</v>
      </c>
      <c r="Q32" s="32">
        <v>3</v>
      </c>
      <c r="R32" s="32">
        <v>3</v>
      </c>
      <c r="S32" s="32">
        <v>0</v>
      </c>
      <c r="T32" s="32">
        <v>3</v>
      </c>
      <c r="U32" s="32">
        <v>4</v>
      </c>
      <c r="V32" s="32">
        <v>4</v>
      </c>
      <c r="W32" s="32">
        <v>0</v>
      </c>
      <c r="X32" s="32">
        <v>0</v>
      </c>
      <c r="Y32" s="32">
        <v>0</v>
      </c>
      <c r="Z32" s="32">
        <v>3</v>
      </c>
      <c r="AA32" s="32">
        <f t="shared" si="7"/>
        <v>20</v>
      </c>
      <c r="AB32" s="18">
        <f t="shared" si="8"/>
        <v>6</v>
      </c>
      <c r="AC32" s="32">
        <v>6.7</v>
      </c>
      <c r="AD32" s="50">
        <v>15.2</v>
      </c>
      <c r="AE32" s="32">
        <v>10</v>
      </c>
      <c r="AF32" s="50">
        <v>20</v>
      </c>
      <c r="AG32" s="18">
        <f t="shared" si="9"/>
        <v>50.2</v>
      </c>
      <c r="AH32" s="67"/>
    </row>
    <row r="33" spans="1:34" ht="14.1" customHeight="1" thickBot="1" x14ac:dyDescent="0.2">
      <c r="A33" s="4">
        <v>10</v>
      </c>
      <c r="B33" s="35" t="s">
        <v>200</v>
      </c>
      <c r="C33" s="35" t="s">
        <v>56</v>
      </c>
      <c r="D33" s="36" t="s">
        <v>199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5">
        <f t="shared" si="5"/>
        <v>0</v>
      </c>
      <c r="P33" s="23">
        <f t="shared" si="6"/>
        <v>0</v>
      </c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5">
        <f t="shared" si="7"/>
        <v>0</v>
      </c>
      <c r="AB33" s="23">
        <f t="shared" si="8"/>
        <v>0</v>
      </c>
      <c r="AC33" s="64"/>
      <c r="AD33" s="65"/>
      <c r="AE33" s="64"/>
      <c r="AF33" s="65"/>
      <c r="AG33" s="65"/>
      <c r="AH33" s="68"/>
    </row>
    <row r="34" spans="1:34" ht="14.1" customHeight="1" x14ac:dyDescent="0.15">
      <c r="A34" s="26"/>
      <c r="B34" s="38"/>
      <c r="C34" s="38"/>
      <c r="D34" s="3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53"/>
      <c r="AC34" s="53"/>
      <c r="AD34" s="53"/>
      <c r="AE34" s="53"/>
      <c r="AF34" s="101" t="s">
        <v>40</v>
      </c>
      <c r="AG34" s="130">
        <f>SUM(AG24:AG33)</f>
        <v>226.9</v>
      </c>
    </row>
    <row r="35" spans="1:34" ht="14.1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F35" s="101"/>
      <c r="AG35" s="130"/>
    </row>
  </sheetData>
  <mergeCells count="33">
    <mergeCell ref="A1:AH2"/>
    <mergeCell ref="A19:AH20"/>
    <mergeCell ref="AF16:AF17"/>
    <mergeCell ref="AF34:AF35"/>
    <mergeCell ref="AG4:AG5"/>
    <mergeCell ref="AG16:AG17"/>
    <mergeCell ref="AG22:AG23"/>
    <mergeCell ref="AG34:AG35"/>
    <mergeCell ref="A21:B21"/>
    <mergeCell ref="C21:D21"/>
    <mergeCell ref="E21:Z21"/>
    <mergeCell ref="AB21:AH21"/>
    <mergeCell ref="E22:N22"/>
    <mergeCell ref="O22:P22"/>
    <mergeCell ref="Q22:Z22"/>
    <mergeCell ref="AA22:AB22"/>
    <mergeCell ref="A22:A23"/>
    <mergeCell ref="B22:B23"/>
    <mergeCell ref="C22:C23"/>
    <mergeCell ref="D22:D23"/>
    <mergeCell ref="AH22:AH23"/>
    <mergeCell ref="A3:B3"/>
    <mergeCell ref="C3:D3"/>
    <mergeCell ref="E3:Z3"/>
    <mergeCell ref="AB3:AH3"/>
    <mergeCell ref="E4:N4"/>
    <mergeCell ref="O4:P4"/>
    <mergeCell ref="Q4:Z4"/>
    <mergeCell ref="A4:A5"/>
    <mergeCell ref="B4:B5"/>
    <mergeCell ref="C4:C5"/>
    <mergeCell ref="D4:D5"/>
    <mergeCell ref="AH4:AH5"/>
  </mergeCells>
  <phoneticPr fontId="19" type="noConversion"/>
  <pageMargins left="0.511811023622047" right="0.31496062992126" top="0.55118110236220497" bottom="0.5511811023622049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opLeftCell="A7" zoomScale="79" zoomScaleNormal="79" workbookViewId="0">
      <selection activeCell="AK29" sqref="AK29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14.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25" customFormat="1" ht="14.1" customHeight="1" x14ac:dyDescent="0.15">
      <c r="A3" s="89" t="s">
        <v>1</v>
      </c>
      <c r="B3" s="89"/>
      <c r="C3" s="90" t="s">
        <v>201</v>
      </c>
      <c r="D3" s="90"/>
      <c r="E3" s="91" t="s">
        <v>202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1"/>
      <c r="AB3" s="89" t="s">
        <v>203</v>
      </c>
      <c r="AC3" s="89"/>
      <c r="AD3" s="89"/>
      <c r="AE3" s="89"/>
      <c r="AF3" s="89"/>
      <c r="AG3" s="89"/>
      <c r="AH3" s="89"/>
    </row>
    <row r="4" spans="1:34" s="25" customFormat="1" ht="14.1" customHeight="1" x14ac:dyDescent="0.15">
      <c r="A4" s="96" t="s">
        <v>5</v>
      </c>
      <c r="B4" s="92" t="s">
        <v>6</v>
      </c>
      <c r="C4" s="92" t="s">
        <v>7</v>
      </c>
      <c r="D4" s="99" t="s">
        <v>8</v>
      </c>
      <c r="E4" s="92" t="s">
        <v>9</v>
      </c>
      <c r="F4" s="92"/>
      <c r="G4" s="92"/>
      <c r="H4" s="92"/>
      <c r="I4" s="92"/>
      <c r="J4" s="92"/>
      <c r="K4" s="92"/>
      <c r="L4" s="92"/>
      <c r="M4" s="92"/>
      <c r="N4" s="92"/>
      <c r="O4" s="93" t="s">
        <v>10</v>
      </c>
      <c r="P4" s="93"/>
      <c r="Q4" s="92" t="s">
        <v>11</v>
      </c>
      <c r="R4" s="92"/>
      <c r="S4" s="92"/>
      <c r="T4" s="92"/>
      <c r="U4" s="92"/>
      <c r="V4" s="92"/>
      <c r="W4" s="92"/>
      <c r="X4" s="92"/>
      <c r="Y4" s="92"/>
      <c r="Z4" s="92"/>
      <c r="AA4" s="3"/>
      <c r="AB4" s="46" t="s">
        <v>10</v>
      </c>
      <c r="AC4" s="3" t="s">
        <v>12</v>
      </c>
      <c r="AD4" s="46" t="s">
        <v>10</v>
      </c>
      <c r="AE4" s="3" t="s">
        <v>13</v>
      </c>
      <c r="AF4" s="46" t="s">
        <v>10</v>
      </c>
      <c r="AG4" s="93" t="s">
        <v>14</v>
      </c>
      <c r="AH4" s="109" t="s">
        <v>15</v>
      </c>
    </row>
    <row r="5" spans="1:34" s="25" customFormat="1" ht="14.1" customHeight="1" thickBot="1" x14ac:dyDescent="0.2">
      <c r="A5" s="97"/>
      <c r="B5" s="98"/>
      <c r="C5" s="98"/>
      <c r="D5" s="100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17" t="s">
        <v>16</v>
      </c>
      <c r="P5" s="47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5" t="s">
        <v>16</v>
      </c>
      <c r="AB5" s="47">
        <v>0.3</v>
      </c>
      <c r="AC5" s="5" t="s">
        <v>17</v>
      </c>
      <c r="AD5" s="47">
        <v>0.2</v>
      </c>
      <c r="AE5" s="5" t="s">
        <v>17</v>
      </c>
      <c r="AF5" s="47">
        <v>0.2</v>
      </c>
      <c r="AG5" s="108"/>
      <c r="AH5" s="110"/>
    </row>
    <row r="6" spans="1:34" s="25" customFormat="1" ht="14.1" customHeight="1" x14ac:dyDescent="0.15">
      <c r="A6" s="2">
        <v>1</v>
      </c>
      <c r="B6" s="27" t="s">
        <v>204</v>
      </c>
      <c r="C6" s="27" t="s">
        <v>45</v>
      </c>
      <c r="D6" s="28" t="s">
        <v>205</v>
      </c>
      <c r="E6" s="3">
        <v>8</v>
      </c>
      <c r="F6" s="3">
        <v>0</v>
      </c>
      <c r="G6" s="3">
        <v>8</v>
      </c>
      <c r="H6" s="3">
        <v>0</v>
      </c>
      <c r="I6" s="3">
        <v>8</v>
      </c>
      <c r="J6" s="3">
        <v>8</v>
      </c>
      <c r="K6" s="3">
        <v>0</v>
      </c>
      <c r="L6" s="3">
        <v>8</v>
      </c>
      <c r="M6" s="3">
        <v>8</v>
      </c>
      <c r="N6" s="3">
        <v>0</v>
      </c>
      <c r="O6" s="3">
        <f>SUM(E6:N6)</f>
        <v>48</v>
      </c>
      <c r="P6" s="20">
        <f>O6*0.3</f>
        <v>14.4</v>
      </c>
      <c r="Q6" s="3">
        <v>5</v>
      </c>
      <c r="R6" s="3">
        <v>5</v>
      </c>
      <c r="S6" s="3">
        <v>6</v>
      </c>
      <c r="T6" s="3">
        <v>6</v>
      </c>
      <c r="U6" s="3">
        <v>6</v>
      </c>
      <c r="V6" s="3">
        <v>5</v>
      </c>
      <c r="W6" s="3">
        <v>5</v>
      </c>
      <c r="X6" s="3">
        <v>5</v>
      </c>
      <c r="Y6" s="3">
        <v>6</v>
      </c>
      <c r="Z6" s="3">
        <v>6</v>
      </c>
      <c r="AA6" s="3">
        <f>SUM(Q6:Z6)</f>
        <v>55</v>
      </c>
      <c r="AB6" s="20">
        <f>AA6*0.3</f>
        <v>16.5</v>
      </c>
      <c r="AC6" s="3">
        <v>7.74</v>
      </c>
      <c r="AD6" s="48">
        <v>13.6</v>
      </c>
      <c r="AE6" s="3">
        <v>10.7</v>
      </c>
      <c r="AF6" s="46">
        <v>13.9</v>
      </c>
      <c r="AG6" s="20">
        <f>P6+AB6+AD6+AF6</f>
        <v>58.4</v>
      </c>
      <c r="AH6" s="57"/>
    </row>
    <row r="7" spans="1:34" s="25" customFormat="1" ht="14.1" customHeight="1" x14ac:dyDescent="0.15">
      <c r="A7" s="6">
        <v>2</v>
      </c>
      <c r="B7" s="29" t="s">
        <v>206</v>
      </c>
      <c r="C7" s="30" t="s">
        <v>45</v>
      </c>
      <c r="D7" s="31" t="s">
        <v>207</v>
      </c>
      <c r="E7" s="32">
        <v>8</v>
      </c>
      <c r="F7" s="32">
        <v>8</v>
      </c>
      <c r="G7" s="32">
        <v>8</v>
      </c>
      <c r="H7" s="32">
        <v>8</v>
      </c>
      <c r="I7" s="32">
        <v>0</v>
      </c>
      <c r="J7" s="32">
        <v>8</v>
      </c>
      <c r="K7" s="32">
        <v>8</v>
      </c>
      <c r="L7" s="32">
        <v>8</v>
      </c>
      <c r="M7" s="32">
        <v>8</v>
      </c>
      <c r="N7" s="32">
        <v>8</v>
      </c>
      <c r="O7" s="32">
        <f t="shared" ref="O7:O15" si="0">SUM(E7:N7)</f>
        <v>72</v>
      </c>
      <c r="P7" s="18">
        <f t="shared" ref="P7:P15" si="1">O7*0.3</f>
        <v>21.6</v>
      </c>
      <c r="Q7" s="32">
        <v>5</v>
      </c>
      <c r="R7" s="32">
        <v>4</v>
      </c>
      <c r="S7" s="32">
        <v>0</v>
      </c>
      <c r="T7" s="32">
        <v>4</v>
      </c>
      <c r="U7" s="32">
        <v>4</v>
      </c>
      <c r="V7" s="32">
        <v>4</v>
      </c>
      <c r="W7" s="32">
        <v>4</v>
      </c>
      <c r="X7" s="32">
        <v>4</v>
      </c>
      <c r="Y7" s="32">
        <v>4</v>
      </c>
      <c r="Z7" s="32">
        <v>4</v>
      </c>
      <c r="AA7" s="32">
        <f t="shared" ref="AA7:AA15" si="2">SUM(Q7:Z7)</f>
        <v>37</v>
      </c>
      <c r="AB7" s="18">
        <f t="shared" ref="AB7:AB15" si="3">AA7*0.3</f>
        <v>11.1</v>
      </c>
      <c r="AC7" s="32">
        <v>7.73</v>
      </c>
      <c r="AD7" s="49">
        <v>13.6</v>
      </c>
      <c r="AE7" s="32">
        <v>12.1</v>
      </c>
      <c r="AF7" s="50">
        <v>15.7</v>
      </c>
      <c r="AG7" s="18">
        <f t="shared" ref="AG7:AG15" si="4">P7+AB7+AD7+AF7</f>
        <v>62</v>
      </c>
      <c r="AH7" s="58"/>
    </row>
    <row r="8" spans="1:34" s="25" customFormat="1" ht="14.1" customHeight="1" x14ac:dyDescent="0.15">
      <c r="A8" s="6">
        <v>3</v>
      </c>
      <c r="B8" s="29" t="s">
        <v>208</v>
      </c>
      <c r="C8" s="30" t="s">
        <v>45</v>
      </c>
      <c r="D8" s="31" t="s">
        <v>209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>
        <f t="shared" si="0"/>
        <v>0</v>
      </c>
      <c r="P8" s="18">
        <f t="shared" si="1"/>
        <v>0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 t="shared" si="2"/>
        <v>0</v>
      </c>
      <c r="AB8" s="18">
        <f t="shared" si="3"/>
        <v>0</v>
      </c>
      <c r="AC8" s="32"/>
      <c r="AD8" s="50"/>
      <c r="AE8" s="32"/>
      <c r="AF8" s="50"/>
      <c r="AG8" s="18">
        <f t="shared" si="4"/>
        <v>0</v>
      </c>
      <c r="AH8" s="58"/>
    </row>
    <row r="9" spans="1:34" s="25" customFormat="1" ht="14.1" customHeight="1" x14ac:dyDescent="0.15">
      <c r="A9" s="6">
        <v>4</v>
      </c>
      <c r="B9" s="33" t="s">
        <v>210</v>
      </c>
      <c r="C9" s="30" t="s">
        <v>45</v>
      </c>
      <c r="D9" s="34" t="s">
        <v>211</v>
      </c>
      <c r="E9" s="32">
        <v>8</v>
      </c>
      <c r="F9" s="32">
        <v>8</v>
      </c>
      <c r="G9" s="32">
        <v>8</v>
      </c>
      <c r="H9" s="32">
        <v>8</v>
      </c>
      <c r="I9" s="32">
        <v>8</v>
      </c>
      <c r="J9" s="32">
        <v>8</v>
      </c>
      <c r="K9" s="32">
        <v>0</v>
      </c>
      <c r="L9" s="32">
        <v>8</v>
      </c>
      <c r="M9" s="32">
        <v>8</v>
      </c>
      <c r="N9" s="32">
        <v>0</v>
      </c>
      <c r="O9" s="32">
        <f t="shared" si="0"/>
        <v>64</v>
      </c>
      <c r="P9" s="18">
        <f t="shared" si="1"/>
        <v>19.2</v>
      </c>
      <c r="Q9" s="32">
        <v>0</v>
      </c>
      <c r="R9" s="32">
        <v>6</v>
      </c>
      <c r="S9" s="32">
        <v>6</v>
      </c>
      <c r="T9" s="32">
        <v>6</v>
      </c>
      <c r="U9" s="32">
        <v>6</v>
      </c>
      <c r="V9" s="32">
        <v>5</v>
      </c>
      <c r="W9" s="32">
        <v>5</v>
      </c>
      <c r="X9" s="32">
        <v>6</v>
      </c>
      <c r="Y9" s="32">
        <v>0</v>
      </c>
      <c r="Z9" s="32">
        <v>5</v>
      </c>
      <c r="AA9" s="32">
        <f t="shared" si="2"/>
        <v>45</v>
      </c>
      <c r="AB9" s="18">
        <f t="shared" si="3"/>
        <v>13.5</v>
      </c>
      <c r="AC9" s="32">
        <v>7.9</v>
      </c>
      <c r="AD9" s="50">
        <v>14.4</v>
      </c>
      <c r="AE9" s="32">
        <v>12.3</v>
      </c>
      <c r="AF9" s="50">
        <v>15.9</v>
      </c>
      <c r="AG9" s="18">
        <f t="shared" si="4"/>
        <v>63</v>
      </c>
      <c r="AH9" s="58"/>
    </row>
    <row r="10" spans="1:34" s="25" customFormat="1" ht="14.1" customHeight="1" x14ac:dyDescent="0.15">
      <c r="A10" s="6">
        <v>5</v>
      </c>
      <c r="B10" s="33" t="s">
        <v>212</v>
      </c>
      <c r="C10" s="30" t="s">
        <v>45</v>
      </c>
      <c r="D10" s="31" t="s">
        <v>213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0"/>
        <v>0</v>
      </c>
      <c r="P10" s="18">
        <f t="shared" si="1"/>
        <v>0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>
        <f t="shared" si="2"/>
        <v>0</v>
      </c>
      <c r="AB10" s="18">
        <f t="shared" si="3"/>
        <v>0</v>
      </c>
      <c r="AC10" s="32"/>
      <c r="AD10" s="50"/>
      <c r="AE10" s="32"/>
      <c r="AF10" s="50"/>
      <c r="AG10" s="18">
        <f t="shared" si="4"/>
        <v>0</v>
      </c>
      <c r="AH10" s="58"/>
    </row>
    <row r="11" spans="1:34" s="25" customFormat="1" ht="14.1" customHeight="1" x14ac:dyDescent="0.15">
      <c r="A11" s="6">
        <v>6</v>
      </c>
      <c r="B11" s="30" t="s">
        <v>214</v>
      </c>
      <c r="C11" s="30" t="s">
        <v>56</v>
      </c>
      <c r="D11" s="34" t="s">
        <v>215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>
        <f t="shared" si="0"/>
        <v>0</v>
      </c>
      <c r="P11" s="18">
        <f t="shared" si="1"/>
        <v>0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 t="shared" si="2"/>
        <v>0</v>
      </c>
      <c r="AB11" s="18">
        <f t="shared" si="3"/>
        <v>0</v>
      </c>
      <c r="AC11" s="32"/>
      <c r="AD11" s="50"/>
      <c r="AE11" s="32"/>
      <c r="AF11" s="50"/>
      <c r="AG11" s="18">
        <f t="shared" si="4"/>
        <v>0</v>
      </c>
      <c r="AH11" s="58"/>
    </row>
    <row r="12" spans="1:34" s="25" customFormat="1" ht="14.1" customHeight="1" x14ac:dyDescent="0.15">
      <c r="A12" s="6">
        <v>7</v>
      </c>
      <c r="B12" s="30" t="s">
        <v>216</v>
      </c>
      <c r="C12" s="30" t="s">
        <v>56</v>
      </c>
      <c r="D12" s="34" t="s">
        <v>217</v>
      </c>
      <c r="E12" s="32">
        <v>8</v>
      </c>
      <c r="F12" s="32">
        <v>8</v>
      </c>
      <c r="G12" s="32">
        <v>0</v>
      </c>
      <c r="H12" s="32">
        <v>0</v>
      </c>
      <c r="I12" s="32">
        <v>8</v>
      </c>
      <c r="J12" s="32">
        <v>0</v>
      </c>
      <c r="K12" s="32">
        <v>0</v>
      </c>
      <c r="L12" s="32">
        <v>8</v>
      </c>
      <c r="M12" s="32">
        <v>8</v>
      </c>
      <c r="N12" s="32">
        <v>8</v>
      </c>
      <c r="O12" s="32">
        <f t="shared" si="0"/>
        <v>48</v>
      </c>
      <c r="P12" s="18">
        <f t="shared" si="1"/>
        <v>14.4</v>
      </c>
      <c r="Q12" s="32">
        <v>5</v>
      </c>
      <c r="R12" s="32">
        <v>5</v>
      </c>
      <c r="S12" s="32">
        <v>4</v>
      </c>
      <c r="T12" s="32">
        <v>0</v>
      </c>
      <c r="U12" s="32">
        <v>5</v>
      </c>
      <c r="V12" s="32">
        <v>5</v>
      </c>
      <c r="W12" s="32">
        <v>4</v>
      </c>
      <c r="X12" s="32">
        <v>4</v>
      </c>
      <c r="Y12" s="32">
        <v>4</v>
      </c>
      <c r="Z12" s="32">
        <v>5</v>
      </c>
      <c r="AA12" s="32">
        <f t="shared" si="2"/>
        <v>41</v>
      </c>
      <c r="AB12" s="18">
        <f t="shared" si="3"/>
        <v>12.3</v>
      </c>
      <c r="AC12" s="32">
        <v>7.1</v>
      </c>
      <c r="AD12" s="50">
        <v>16.8</v>
      </c>
      <c r="AE12" s="32">
        <v>8</v>
      </c>
      <c r="AF12" s="50">
        <v>14.3</v>
      </c>
      <c r="AG12" s="18">
        <f t="shared" si="4"/>
        <v>57.8</v>
      </c>
      <c r="AH12" s="58"/>
    </row>
    <row r="13" spans="1:34" s="25" customFormat="1" ht="14.1" customHeight="1" x14ac:dyDescent="0.15">
      <c r="A13" s="6">
        <v>8</v>
      </c>
      <c r="B13" s="30" t="s">
        <v>218</v>
      </c>
      <c r="C13" s="30" t="s">
        <v>56</v>
      </c>
      <c r="D13" s="34" t="s">
        <v>219</v>
      </c>
      <c r="E13" s="32">
        <v>0</v>
      </c>
      <c r="F13" s="32">
        <v>0</v>
      </c>
      <c r="G13" s="32">
        <v>0</v>
      </c>
      <c r="H13" s="32">
        <v>0</v>
      </c>
      <c r="I13" s="32">
        <v>7</v>
      </c>
      <c r="J13" s="32">
        <v>7</v>
      </c>
      <c r="K13" s="32">
        <v>7</v>
      </c>
      <c r="L13" s="32">
        <v>0</v>
      </c>
      <c r="M13" s="32">
        <v>7</v>
      </c>
      <c r="N13" s="32">
        <v>0</v>
      </c>
      <c r="O13" s="32">
        <f t="shared" si="0"/>
        <v>28</v>
      </c>
      <c r="P13" s="18">
        <f t="shared" si="1"/>
        <v>8.4</v>
      </c>
      <c r="Q13" s="32">
        <v>0</v>
      </c>
      <c r="R13" s="32">
        <v>0</v>
      </c>
      <c r="S13" s="32">
        <v>3</v>
      </c>
      <c r="T13" s="32">
        <v>4</v>
      </c>
      <c r="U13" s="32">
        <v>4</v>
      </c>
      <c r="V13" s="32">
        <v>0</v>
      </c>
      <c r="W13" s="32">
        <v>4</v>
      </c>
      <c r="X13" s="32">
        <v>0</v>
      </c>
      <c r="Y13" s="32">
        <v>4</v>
      </c>
      <c r="Z13" s="32">
        <v>4</v>
      </c>
      <c r="AA13" s="32">
        <f t="shared" si="2"/>
        <v>23</v>
      </c>
      <c r="AB13" s="18">
        <f t="shared" si="3"/>
        <v>6.9</v>
      </c>
      <c r="AC13" s="32">
        <v>5.9</v>
      </c>
      <c r="AD13" s="50">
        <v>12</v>
      </c>
      <c r="AE13" s="32">
        <v>8.1999999999999993</v>
      </c>
      <c r="AF13" s="50">
        <v>14.7</v>
      </c>
      <c r="AG13" s="18">
        <f t="shared" si="4"/>
        <v>42</v>
      </c>
      <c r="AH13" s="58"/>
    </row>
    <row r="14" spans="1:34" s="25" customFormat="1" ht="14.1" customHeight="1" x14ac:dyDescent="0.15">
      <c r="A14" s="6">
        <v>9</v>
      </c>
      <c r="B14" s="30" t="s">
        <v>220</v>
      </c>
      <c r="C14" s="30" t="s">
        <v>56</v>
      </c>
      <c r="D14" s="34" t="s">
        <v>221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>
        <f t="shared" si="0"/>
        <v>0</v>
      </c>
      <c r="P14" s="18">
        <f t="shared" si="1"/>
        <v>0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 t="shared" si="2"/>
        <v>0</v>
      </c>
      <c r="AB14" s="18">
        <f t="shared" si="3"/>
        <v>0</v>
      </c>
      <c r="AC14" s="32"/>
      <c r="AD14" s="50"/>
      <c r="AE14" s="32"/>
      <c r="AF14" s="50"/>
      <c r="AG14" s="18">
        <f t="shared" si="4"/>
        <v>0</v>
      </c>
      <c r="AH14" s="58"/>
    </row>
    <row r="15" spans="1:34" s="25" customFormat="1" ht="14.1" customHeight="1" thickBot="1" x14ac:dyDescent="0.2">
      <c r="A15" s="4">
        <v>10</v>
      </c>
      <c r="B15" s="35" t="s">
        <v>222</v>
      </c>
      <c r="C15" s="35" t="s">
        <v>56</v>
      </c>
      <c r="D15" s="36" t="s">
        <v>223</v>
      </c>
      <c r="E15" s="37">
        <v>8</v>
      </c>
      <c r="F15" s="37">
        <v>0</v>
      </c>
      <c r="G15" s="37">
        <v>0</v>
      </c>
      <c r="H15" s="37">
        <v>8</v>
      </c>
      <c r="I15" s="37">
        <v>8</v>
      </c>
      <c r="J15" s="37">
        <v>8</v>
      </c>
      <c r="K15" s="37">
        <v>8</v>
      </c>
      <c r="L15" s="37">
        <v>8</v>
      </c>
      <c r="M15" s="37">
        <v>8</v>
      </c>
      <c r="N15" s="37">
        <v>0</v>
      </c>
      <c r="O15" s="5">
        <f t="shared" si="0"/>
        <v>56</v>
      </c>
      <c r="P15" s="23">
        <f t="shared" si="1"/>
        <v>16.8</v>
      </c>
      <c r="Q15" s="37">
        <v>6</v>
      </c>
      <c r="R15" s="37">
        <v>0</v>
      </c>
      <c r="S15" s="37">
        <v>0</v>
      </c>
      <c r="T15" s="37">
        <v>5</v>
      </c>
      <c r="U15" s="37">
        <v>5</v>
      </c>
      <c r="V15" s="37">
        <v>0</v>
      </c>
      <c r="W15" s="37">
        <v>6</v>
      </c>
      <c r="X15" s="37">
        <v>5</v>
      </c>
      <c r="Y15" s="37">
        <v>5</v>
      </c>
      <c r="Z15" s="37">
        <v>0</v>
      </c>
      <c r="AA15" s="5">
        <f t="shared" si="2"/>
        <v>32</v>
      </c>
      <c r="AB15" s="23">
        <f t="shared" si="3"/>
        <v>9.6</v>
      </c>
      <c r="AC15" s="37">
        <v>6.43</v>
      </c>
      <c r="AD15" s="51">
        <v>14</v>
      </c>
      <c r="AE15" s="37">
        <v>8.3000000000000007</v>
      </c>
      <c r="AF15" s="52">
        <v>15</v>
      </c>
      <c r="AG15" s="23">
        <f t="shared" si="4"/>
        <v>55.4</v>
      </c>
      <c r="AH15" s="59"/>
    </row>
    <row r="16" spans="1:34" ht="14.1" customHeight="1" x14ac:dyDescent="0.15">
      <c r="A16" s="26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53"/>
      <c r="AC16" s="53"/>
      <c r="AD16" s="53"/>
      <c r="AE16" s="53"/>
      <c r="AF16" s="107" t="s">
        <v>40</v>
      </c>
      <c r="AG16" s="129">
        <f>SUM(AG6:AG15)</f>
        <v>338.6</v>
      </c>
    </row>
    <row r="17" spans="1:34" ht="14.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F17" s="101"/>
      <c r="AG17" s="130"/>
    </row>
    <row r="18" spans="1:34" ht="14.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F18" s="54"/>
      <c r="AG18" s="60"/>
    </row>
    <row r="19" spans="1:34" ht="14.1" customHeight="1" x14ac:dyDescent="0.15">
      <c r="A19" s="106" t="s">
        <v>0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</row>
    <row r="20" spans="1:34" ht="14.1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</row>
    <row r="21" spans="1:34" s="25" customFormat="1" ht="14.1" customHeight="1" x14ac:dyDescent="0.15">
      <c r="A21" s="89" t="s">
        <v>1</v>
      </c>
      <c r="B21" s="89"/>
      <c r="C21" s="90" t="s">
        <v>224</v>
      </c>
      <c r="D21" s="90"/>
      <c r="E21" s="91" t="s">
        <v>225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1"/>
      <c r="AB21" s="89" t="s">
        <v>226</v>
      </c>
      <c r="AC21" s="89"/>
      <c r="AD21" s="89"/>
      <c r="AE21" s="89"/>
      <c r="AF21" s="89"/>
      <c r="AG21" s="89"/>
      <c r="AH21" s="89"/>
    </row>
    <row r="22" spans="1:34" s="25" customFormat="1" ht="14.1" customHeight="1" x14ac:dyDescent="0.15">
      <c r="A22" s="96" t="s">
        <v>5</v>
      </c>
      <c r="B22" s="92" t="s">
        <v>6</v>
      </c>
      <c r="C22" s="92" t="s">
        <v>7</v>
      </c>
      <c r="D22" s="92" t="s">
        <v>8</v>
      </c>
      <c r="E22" s="92" t="s">
        <v>9</v>
      </c>
      <c r="F22" s="92"/>
      <c r="G22" s="92"/>
      <c r="H22" s="92"/>
      <c r="I22" s="92"/>
      <c r="J22" s="92"/>
      <c r="K22" s="92"/>
      <c r="L22" s="92"/>
      <c r="M22" s="92"/>
      <c r="N22" s="92"/>
      <c r="O22" s="94" t="s">
        <v>10</v>
      </c>
      <c r="P22" s="95"/>
      <c r="Q22" s="92" t="s">
        <v>11</v>
      </c>
      <c r="R22" s="92"/>
      <c r="S22" s="92"/>
      <c r="T22" s="92"/>
      <c r="U22" s="92"/>
      <c r="V22" s="92"/>
      <c r="W22" s="92"/>
      <c r="X22" s="92"/>
      <c r="Y22" s="92"/>
      <c r="Z22" s="92"/>
      <c r="AA22" s="94" t="s">
        <v>10</v>
      </c>
      <c r="AB22" s="95"/>
      <c r="AC22" s="3" t="s">
        <v>12</v>
      </c>
      <c r="AD22" s="46" t="s">
        <v>10</v>
      </c>
      <c r="AE22" s="3" t="s">
        <v>13</v>
      </c>
      <c r="AF22" s="46" t="s">
        <v>10</v>
      </c>
      <c r="AG22" s="93" t="s">
        <v>14</v>
      </c>
      <c r="AH22" s="109" t="s">
        <v>15</v>
      </c>
    </row>
    <row r="23" spans="1:34" s="25" customFormat="1" ht="14.1" customHeight="1" thickBot="1" x14ac:dyDescent="0.2">
      <c r="A23" s="97"/>
      <c r="B23" s="98"/>
      <c r="C23" s="98"/>
      <c r="D23" s="98"/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17" t="s">
        <v>16</v>
      </c>
      <c r="P23" s="47">
        <v>0.3</v>
      </c>
      <c r="Q23" s="5">
        <v>1</v>
      </c>
      <c r="R23" s="5">
        <v>2</v>
      </c>
      <c r="S23" s="5">
        <v>3</v>
      </c>
      <c r="T23" s="5">
        <v>4</v>
      </c>
      <c r="U23" s="5">
        <v>5</v>
      </c>
      <c r="V23" s="5">
        <v>6</v>
      </c>
      <c r="W23" s="5">
        <v>7</v>
      </c>
      <c r="X23" s="5">
        <v>8</v>
      </c>
      <c r="Y23" s="5">
        <v>9</v>
      </c>
      <c r="Z23" s="5">
        <v>10</v>
      </c>
      <c r="AA23" s="17" t="s">
        <v>16</v>
      </c>
      <c r="AB23" s="47">
        <v>0.3</v>
      </c>
      <c r="AC23" s="5" t="s">
        <v>17</v>
      </c>
      <c r="AD23" s="47">
        <v>0.2</v>
      </c>
      <c r="AE23" s="5" t="s">
        <v>17</v>
      </c>
      <c r="AF23" s="47">
        <v>0.2</v>
      </c>
      <c r="AG23" s="108"/>
      <c r="AH23" s="110"/>
    </row>
    <row r="24" spans="1:34" s="25" customFormat="1" ht="14.1" customHeight="1" x14ac:dyDescent="0.15">
      <c r="A24" s="2">
        <v>1</v>
      </c>
      <c r="B24" s="41" t="s">
        <v>227</v>
      </c>
      <c r="C24" s="27" t="s">
        <v>19</v>
      </c>
      <c r="D24" s="42" t="s">
        <v>228</v>
      </c>
      <c r="E24" s="3">
        <v>8</v>
      </c>
      <c r="F24" s="3">
        <v>8</v>
      </c>
      <c r="G24" s="3">
        <v>8</v>
      </c>
      <c r="H24" s="3">
        <v>8</v>
      </c>
      <c r="I24" s="3">
        <v>8</v>
      </c>
      <c r="J24" s="3">
        <v>8</v>
      </c>
      <c r="K24" s="3">
        <v>8</v>
      </c>
      <c r="L24" s="3">
        <v>8</v>
      </c>
      <c r="M24" s="3">
        <v>8</v>
      </c>
      <c r="N24" s="3">
        <v>8</v>
      </c>
      <c r="O24" s="3">
        <f>SUM(E24:N24)</f>
        <v>80</v>
      </c>
      <c r="P24" s="20">
        <f>O24*0.3</f>
        <v>24</v>
      </c>
      <c r="Q24" s="3">
        <v>6</v>
      </c>
      <c r="R24" s="3">
        <v>7</v>
      </c>
      <c r="S24" s="3">
        <v>6</v>
      </c>
      <c r="T24" s="3">
        <v>6</v>
      </c>
      <c r="U24" s="3">
        <v>7</v>
      </c>
      <c r="V24" s="3">
        <v>6</v>
      </c>
      <c r="W24" s="3">
        <v>6</v>
      </c>
      <c r="X24" s="3">
        <v>6</v>
      </c>
      <c r="Y24" s="3">
        <v>6</v>
      </c>
      <c r="Z24" s="3">
        <v>7</v>
      </c>
      <c r="AA24" s="3">
        <f>SUM(Q24:Z24)</f>
        <v>63</v>
      </c>
      <c r="AB24" s="20">
        <f>AA24*0.3</f>
        <v>18.899999999999999</v>
      </c>
      <c r="AC24" s="3">
        <v>8.49</v>
      </c>
      <c r="AD24" s="48">
        <v>16.600000000000001</v>
      </c>
      <c r="AE24" s="3">
        <v>11</v>
      </c>
      <c r="AF24" s="46">
        <v>14.2</v>
      </c>
      <c r="AG24" s="20">
        <f>P24+AB24+AD24+AF24</f>
        <v>73.7</v>
      </c>
      <c r="AH24" s="57"/>
    </row>
    <row r="25" spans="1:34" s="25" customFormat="1" ht="14.1" customHeight="1" x14ac:dyDescent="0.15">
      <c r="A25" s="6">
        <v>2</v>
      </c>
      <c r="B25" s="33" t="s">
        <v>229</v>
      </c>
      <c r="C25" s="30" t="s">
        <v>19</v>
      </c>
      <c r="D25" s="43" t="s">
        <v>230</v>
      </c>
      <c r="E25" s="32">
        <v>8</v>
      </c>
      <c r="F25" s="32">
        <v>9</v>
      </c>
      <c r="G25" s="32">
        <v>9</v>
      </c>
      <c r="H25" s="32">
        <v>8</v>
      </c>
      <c r="I25" s="32">
        <v>8</v>
      </c>
      <c r="J25" s="32">
        <v>8</v>
      </c>
      <c r="K25" s="32">
        <v>8</v>
      </c>
      <c r="L25" s="32">
        <v>8</v>
      </c>
      <c r="M25" s="32">
        <v>8</v>
      </c>
      <c r="N25" s="32">
        <v>8</v>
      </c>
      <c r="O25" s="32">
        <f t="shared" ref="O25:O33" si="5">SUM(E25:N25)</f>
        <v>82</v>
      </c>
      <c r="P25" s="18">
        <f t="shared" ref="P25:P33" si="6">O25*0.3</f>
        <v>24.6</v>
      </c>
      <c r="Q25" s="32">
        <v>7</v>
      </c>
      <c r="R25" s="32">
        <v>8</v>
      </c>
      <c r="S25" s="32">
        <v>8</v>
      </c>
      <c r="T25" s="32">
        <v>9</v>
      </c>
      <c r="U25" s="32">
        <v>9</v>
      </c>
      <c r="V25" s="32">
        <v>8</v>
      </c>
      <c r="W25" s="32">
        <v>9</v>
      </c>
      <c r="X25" s="32">
        <v>8</v>
      </c>
      <c r="Y25" s="32">
        <v>8</v>
      </c>
      <c r="Z25" s="32">
        <v>8</v>
      </c>
      <c r="AA25" s="32">
        <f t="shared" ref="AA25:AA33" si="7">SUM(Q25:Z25)</f>
        <v>82</v>
      </c>
      <c r="AB25" s="18">
        <f t="shared" ref="AB25:AB33" si="8">AA25*0.3</f>
        <v>24.6</v>
      </c>
      <c r="AC25" s="32">
        <v>7.84</v>
      </c>
      <c r="AD25" s="49">
        <v>14</v>
      </c>
      <c r="AE25" s="32">
        <v>11.8</v>
      </c>
      <c r="AF25" s="50">
        <v>15.3</v>
      </c>
      <c r="AG25" s="18">
        <f t="shared" ref="AG25:AG33" si="9">P25+AB25+AD25+AF25</f>
        <v>78.5</v>
      </c>
      <c r="AH25" s="58"/>
    </row>
    <row r="26" spans="1:34" s="25" customFormat="1" ht="14.1" customHeight="1" x14ac:dyDescent="0.15">
      <c r="A26" s="6">
        <v>3</v>
      </c>
      <c r="B26" s="33" t="s">
        <v>231</v>
      </c>
      <c r="C26" s="30" t="s">
        <v>19</v>
      </c>
      <c r="D26" s="31" t="s">
        <v>232</v>
      </c>
      <c r="E26" s="32">
        <v>7</v>
      </c>
      <c r="F26" s="32">
        <v>7</v>
      </c>
      <c r="G26" s="32">
        <v>8</v>
      </c>
      <c r="H26" s="32">
        <v>8</v>
      </c>
      <c r="I26" s="32">
        <v>8</v>
      </c>
      <c r="J26" s="32">
        <v>8</v>
      </c>
      <c r="K26" s="32">
        <v>8</v>
      </c>
      <c r="L26" s="32">
        <v>8</v>
      </c>
      <c r="M26" s="32">
        <v>8</v>
      </c>
      <c r="N26" s="32">
        <v>8</v>
      </c>
      <c r="O26" s="32">
        <f t="shared" si="5"/>
        <v>78</v>
      </c>
      <c r="P26" s="18">
        <f t="shared" si="6"/>
        <v>23.4</v>
      </c>
      <c r="Q26" s="32">
        <v>7</v>
      </c>
      <c r="R26" s="32">
        <v>7</v>
      </c>
      <c r="S26" s="32">
        <v>7</v>
      </c>
      <c r="T26" s="32">
        <v>8</v>
      </c>
      <c r="U26" s="32">
        <v>8</v>
      </c>
      <c r="V26" s="32">
        <v>7</v>
      </c>
      <c r="W26" s="32">
        <v>6</v>
      </c>
      <c r="X26" s="32">
        <v>7</v>
      </c>
      <c r="Y26" s="32">
        <v>8</v>
      </c>
      <c r="Z26" s="32">
        <v>8</v>
      </c>
      <c r="AA26" s="32">
        <f t="shared" si="7"/>
        <v>73</v>
      </c>
      <c r="AB26" s="18">
        <f t="shared" si="8"/>
        <v>21.9</v>
      </c>
      <c r="AC26" s="32">
        <v>8.8000000000000007</v>
      </c>
      <c r="AD26" s="50">
        <v>18</v>
      </c>
      <c r="AE26" s="32">
        <v>11.6</v>
      </c>
      <c r="AF26" s="50">
        <v>15</v>
      </c>
      <c r="AG26" s="18">
        <f t="shared" si="9"/>
        <v>78.3</v>
      </c>
      <c r="AH26" s="58"/>
    </row>
    <row r="27" spans="1:34" s="25" customFormat="1" ht="14.1" customHeight="1" x14ac:dyDescent="0.15">
      <c r="A27" s="6">
        <v>4</v>
      </c>
      <c r="B27" s="33" t="s">
        <v>233</v>
      </c>
      <c r="C27" s="30" t="s">
        <v>19</v>
      </c>
      <c r="D27" s="43" t="s">
        <v>234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>
        <f t="shared" si="5"/>
        <v>0</v>
      </c>
      <c r="P27" s="18">
        <f t="shared" si="6"/>
        <v>0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>
        <f t="shared" si="7"/>
        <v>0</v>
      </c>
      <c r="AB27" s="18">
        <f t="shared" si="8"/>
        <v>0</v>
      </c>
      <c r="AC27" s="32"/>
      <c r="AD27" s="50"/>
      <c r="AE27" s="32"/>
      <c r="AF27" s="50"/>
      <c r="AG27" s="18">
        <f t="shared" si="9"/>
        <v>0</v>
      </c>
      <c r="AH27" s="58"/>
    </row>
    <row r="28" spans="1:34" s="25" customFormat="1" ht="14.1" customHeight="1" x14ac:dyDescent="0.15">
      <c r="A28" s="6">
        <v>5</v>
      </c>
      <c r="B28" s="33" t="s">
        <v>235</v>
      </c>
      <c r="C28" s="30" t="s">
        <v>19</v>
      </c>
      <c r="D28" s="31" t="s">
        <v>236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>
        <f t="shared" si="5"/>
        <v>0</v>
      </c>
      <c r="P28" s="18">
        <f t="shared" si="6"/>
        <v>0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>
        <f t="shared" si="7"/>
        <v>0</v>
      </c>
      <c r="AB28" s="18">
        <f t="shared" si="8"/>
        <v>0</v>
      </c>
      <c r="AC28" s="32"/>
      <c r="AD28" s="50"/>
      <c r="AE28" s="32"/>
      <c r="AF28" s="50"/>
      <c r="AG28" s="18">
        <f t="shared" si="9"/>
        <v>0</v>
      </c>
      <c r="AH28" s="58"/>
    </row>
    <row r="29" spans="1:34" s="25" customFormat="1" ht="14.1" customHeight="1" x14ac:dyDescent="0.15">
      <c r="A29" s="6">
        <v>6</v>
      </c>
      <c r="B29" s="33" t="s">
        <v>237</v>
      </c>
      <c r="C29" s="30" t="s">
        <v>30</v>
      </c>
      <c r="D29" s="31" t="s">
        <v>238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>
        <f t="shared" si="5"/>
        <v>0</v>
      </c>
      <c r="P29" s="18">
        <f t="shared" si="6"/>
        <v>0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f t="shared" si="7"/>
        <v>0</v>
      </c>
      <c r="AB29" s="18">
        <f t="shared" si="8"/>
        <v>0</v>
      </c>
      <c r="AC29" s="32"/>
      <c r="AD29" s="50"/>
      <c r="AE29" s="32"/>
      <c r="AF29" s="50"/>
      <c r="AG29" s="18">
        <f t="shared" si="9"/>
        <v>0</v>
      </c>
      <c r="AH29" s="58"/>
    </row>
    <row r="30" spans="1:34" s="25" customFormat="1" ht="14.1" customHeight="1" x14ac:dyDescent="0.15">
      <c r="A30" s="6">
        <v>7</v>
      </c>
      <c r="B30" s="33" t="s">
        <v>239</v>
      </c>
      <c r="C30" s="30" t="s">
        <v>30</v>
      </c>
      <c r="D30" s="43" t="s">
        <v>240</v>
      </c>
      <c r="E30" s="32">
        <v>8</v>
      </c>
      <c r="F30" s="32">
        <v>8</v>
      </c>
      <c r="G30" s="32">
        <v>8</v>
      </c>
      <c r="H30" s="32">
        <v>7</v>
      </c>
      <c r="I30" s="32">
        <v>8</v>
      </c>
      <c r="J30" s="32">
        <v>8</v>
      </c>
      <c r="K30" s="32">
        <v>8</v>
      </c>
      <c r="L30" s="32">
        <v>8</v>
      </c>
      <c r="M30" s="32">
        <v>8</v>
      </c>
      <c r="N30" s="32">
        <v>8</v>
      </c>
      <c r="O30" s="32">
        <f t="shared" si="5"/>
        <v>79</v>
      </c>
      <c r="P30" s="18">
        <f t="shared" si="6"/>
        <v>23.7</v>
      </c>
      <c r="Q30" s="32">
        <v>0</v>
      </c>
      <c r="R30" s="32">
        <v>4</v>
      </c>
      <c r="S30" s="32">
        <v>4</v>
      </c>
      <c r="T30" s="32">
        <v>4</v>
      </c>
      <c r="U30" s="32">
        <v>4</v>
      </c>
      <c r="V30" s="32">
        <v>5</v>
      </c>
      <c r="W30" s="32">
        <v>6</v>
      </c>
      <c r="X30" s="32">
        <v>5</v>
      </c>
      <c r="Y30" s="32">
        <v>4</v>
      </c>
      <c r="Z30" s="32">
        <v>4</v>
      </c>
      <c r="AA30" s="32">
        <f t="shared" si="7"/>
        <v>40</v>
      </c>
      <c r="AB30" s="18">
        <f t="shared" si="8"/>
        <v>12</v>
      </c>
      <c r="AC30" s="32">
        <v>6.15</v>
      </c>
      <c r="AD30" s="50">
        <v>13</v>
      </c>
      <c r="AE30" s="32">
        <v>7.8</v>
      </c>
      <c r="AF30" s="50">
        <v>13.8</v>
      </c>
      <c r="AG30" s="18">
        <f t="shared" si="9"/>
        <v>62.5</v>
      </c>
      <c r="AH30" s="58"/>
    </row>
    <row r="31" spans="1:34" s="25" customFormat="1" ht="14.1" customHeight="1" x14ac:dyDescent="0.15">
      <c r="A31" s="6">
        <v>8</v>
      </c>
      <c r="B31" s="33" t="s">
        <v>241</v>
      </c>
      <c r="C31" s="30" t="s">
        <v>30</v>
      </c>
      <c r="D31" s="31" t="s">
        <v>242</v>
      </c>
      <c r="E31" s="32">
        <v>7</v>
      </c>
      <c r="F31" s="32">
        <v>7</v>
      </c>
      <c r="G31" s="32">
        <v>7</v>
      </c>
      <c r="H31" s="32">
        <v>8</v>
      </c>
      <c r="I31" s="32">
        <v>7</v>
      </c>
      <c r="J31" s="32">
        <v>8</v>
      </c>
      <c r="K31" s="32">
        <v>8</v>
      </c>
      <c r="L31" s="32">
        <v>8</v>
      </c>
      <c r="M31" s="32">
        <v>8</v>
      </c>
      <c r="N31" s="32">
        <v>8</v>
      </c>
      <c r="O31" s="32">
        <f t="shared" si="5"/>
        <v>76</v>
      </c>
      <c r="P31" s="18">
        <f t="shared" si="6"/>
        <v>22.8</v>
      </c>
      <c r="Q31" s="32">
        <v>6</v>
      </c>
      <c r="R31" s="32">
        <v>6</v>
      </c>
      <c r="S31" s="32">
        <v>7</v>
      </c>
      <c r="T31" s="32">
        <v>6</v>
      </c>
      <c r="U31" s="32">
        <v>6</v>
      </c>
      <c r="V31" s="32">
        <v>6</v>
      </c>
      <c r="W31" s="32">
        <v>6</v>
      </c>
      <c r="X31" s="32">
        <v>7</v>
      </c>
      <c r="Y31" s="32">
        <v>6</v>
      </c>
      <c r="Z31" s="32">
        <v>6</v>
      </c>
      <c r="AA31" s="32">
        <f t="shared" si="7"/>
        <v>62</v>
      </c>
      <c r="AB31" s="18">
        <f t="shared" si="8"/>
        <v>18.600000000000001</v>
      </c>
      <c r="AC31" s="32">
        <v>6.25</v>
      </c>
      <c r="AD31" s="50">
        <v>13.4</v>
      </c>
      <c r="AE31" s="32">
        <v>7.8</v>
      </c>
      <c r="AF31" s="50">
        <v>13.8</v>
      </c>
      <c r="AG31" s="18">
        <f t="shared" si="9"/>
        <v>68.599999999999994</v>
      </c>
      <c r="AH31" s="58"/>
    </row>
    <row r="32" spans="1:34" s="25" customFormat="1" ht="14.1" customHeight="1" x14ac:dyDescent="0.15">
      <c r="A32" s="6">
        <v>9</v>
      </c>
      <c r="B32" s="33" t="s">
        <v>243</v>
      </c>
      <c r="C32" s="30" t="s">
        <v>30</v>
      </c>
      <c r="D32" s="31" t="s">
        <v>244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>
        <f t="shared" si="5"/>
        <v>0</v>
      </c>
      <c r="P32" s="18">
        <f t="shared" si="6"/>
        <v>0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>
        <f t="shared" si="7"/>
        <v>0</v>
      </c>
      <c r="AB32" s="18">
        <f t="shared" si="8"/>
        <v>0</v>
      </c>
      <c r="AC32" s="32"/>
      <c r="AD32" s="50"/>
      <c r="AE32" s="32"/>
      <c r="AF32" s="50"/>
      <c r="AG32" s="18">
        <f t="shared" si="9"/>
        <v>0</v>
      </c>
      <c r="AH32" s="58"/>
    </row>
    <row r="33" spans="1:34" s="25" customFormat="1" ht="14.1" customHeight="1" thickBot="1" x14ac:dyDescent="0.2">
      <c r="A33" s="4">
        <v>10</v>
      </c>
      <c r="B33" s="44" t="s">
        <v>245</v>
      </c>
      <c r="C33" s="35" t="s">
        <v>30</v>
      </c>
      <c r="D33" s="45" t="s">
        <v>246</v>
      </c>
      <c r="E33" s="37">
        <v>7</v>
      </c>
      <c r="F33" s="37">
        <v>8</v>
      </c>
      <c r="G33" s="37">
        <v>8</v>
      </c>
      <c r="H33" s="37">
        <v>8</v>
      </c>
      <c r="I33" s="37">
        <v>8</v>
      </c>
      <c r="J33" s="37">
        <v>8</v>
      </c>
      <c r="K33" s="37">
        <v>8</v>
      </c>
      <c r="L33" s="37">
        <v>8</v>
      </c>
      <c r="M33" s="37">
        <v>8</v>
      </c>
      <c r="N33" s="37">
        <v>9</v>
      </c>
      <c r="O33" s="5">
        <f t="shared" si="5"/>
        <v>80</v>
      </c>
      <c r="P33" s="23">
        <f t="shared" si="6"/>
        <v>24</v>
      </c>
      <c r="Q33" s="37">
        <v>7</v>
      </c>
      <c r="R33" s="37">
        <v>6</v>
      </c>
      <c r="S33" s="37">
        <v>7</v>
      </c>
      <c r="T33" s="37">
        <v>0</v>
      </c>
      <c r="U33" s="37">
        <v>6</v>
      </c>
      <c r="V33" s="37">
        <v>6</v>
      </c>
      <c r="W33" s="37">
        <v>6</v>
      </c>
      <c r="X33" s="37">
        <v>6</v>
      </c>
      <c r="Y33" s="37">
        <v>6</v>
      </c>
      <c r="Z33" s="37">
        <v>0</v>
      </c>
      <c r="AA33" s="5">
        <f t="shared" si="7"/>
        <v>50</v>
      </c>
      <c r="AB33" s="23">
        <f t="shared" si="8"/>
        <v>15</v>
      </c>
      <c r="AC33" s="37">
        <v>6.5</v>
      </c>
      <c r="AD33" s="55">
        <v>14.4</v>
      </c>
      <c r="AE33" s="37">
        <v>7.8</v>
      </c>
      <c r="AF33" s="52">
        <v>13.8</v>
      </c>
      <c r="AG33" s="23">
        <f t="shared" si="9"/>
        <v>67.2</v>
      </c>
      <c r="AH33" s="59"/>
    </row>
    <row r="34" spans="1:34" ht="14.1" customHeight="1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F34" s="101" t="s">
        <v>40</v>
      </c>
      <c r="AG34" s="130">
        <f>SUM(AG24:AG33)</f>
        <v>428.8</v>
      </c>
    </row>
    <row r="35" spans="1:34" x14ac:dyDescent="0.15">
      <c r="AF35" s="101"/>
      <c r="AG35" s="130"/>
    </row>
  </sheetData>
  <mergeCells count="33">
    <mergeCell ref="A1:AH2"/>
    <mergeCell ref="A19:AH20"/>
    <mergeCell ref="AF16:AF17"/>
    <mergeCell ref="AF34:AF35"/>
    <mergeCell ref="AG4:AG5"/>
    <mergeCell ref="AG16:AG17"/>
    <mergeCell ref="AG22:AG23"/>
    <mergeCell ref="AG34:AG35"/>
    <mergeCell ref="A21:B21"/>
    <mergeCell ref="C21:D21"/>
    <mergeCell ref="E21:Z21"/>
    <mergeCell ref="AB21:AH21"/>
    <mergeCell ref="E22:N22"/>
    <mergeCell ref="O22:P22"/>
    <mergeCell ref="Q22:Z22"/>
    <mergeCell ref="AA22:AB22"/>
    <mergeCell ref="A22:A23"/>
    <mergeCell ref="B22:B23"/>
    <mergeCell ref="C22:C23"/>
    <mergeCell ref="D22:D23"/>
    <mergeCell ref="AH22:AH23"/>
    <mergeCell ref="A3:B3"/>
    <mergeCell ref="C3:D3"/>
    <mergeCell ref="E3:Z3"/>
    <mergeCell ref="AB3:AH3"/>
    <mergeCell ref="E4:N4"/>
    <mergeCell ref="O4:P4"/>
    <mergeCell ref="Q4:Z4"/>
    <mergeCell ref="A4:A5"/>
    <mergeCell ref="B4:B5"/>
    <mergeCell ref="C4:C5"/>
    <mergeCell ref="D4:D5"/>
    <mergeCell ref="AH4:AH5"/>
  </mergeCells>
  <phoneticPr fontId="19" type="noConversion"/>
  <pageMargins left="0.511811023622047" right="0.31496062992126" top="0.55118110236220497" bottom="0.55118110236220497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opLeftCell="A13" workbookViewId="0">
      <selection activeCell="AE11" sqref="AE11"/>
    </sheetView>
  </sheetViews>
  <sheetFormatPr defaultColWidth="9" defaultRowHeight="13.5" x14ac:dyDescent="0.15"/>
  <cols>
    <col min="1" max="1" width="3.625" customWidth="1"/>
    <col min="2" max="2" width="10.625" customWidth="1"/>
    <col min="3" max="8" width="3.625" customWidth="1"/>
    <col min="9" max="9" width="4.625" customWidth="1"/>
    <col min="10" max="15" width="3.625" customWidth="1"/>
    <col min="16" max="16" width="4.625" customWidth="1"/>
    <col min="17" max="22" width="3.625" customWidth="1"/>
    <col min="23" max="23" width="4.625" customWidth="1"/>
    <col min="24" max="29" width="3.625" customWidth="1"/>
    <col min="30" max="30" width="5.625" customWidth="1"/>
    <col min="31" max="31" width="6.625" customWidth="1"/>
    <col min="32" max="32" width="5.625" customWidth="1"/>
  </cols>
  <sheetData>
    <row r="1" spans="1:32" ht="20.100000000000001" customHeight="1" x14ac:dyDescent="0.15">
      <c r="A1" s="106" t="s">
        <v>247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ht="20.10000000000000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20.100000000000001" customHeight="1" x14ac:dyDescent="0.15">
      <c r="A3" s="111" t="s">
        <v>1</v>
      </c>
      <c r="B3" s="1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0.100000000000001" customHeight="1" x14ac:dyDescent="0.15">
      <c r="A4" s="2" t="s">
        <v>5</v>
      </c>
      <c r="B4" s="3" t="s">
        <v>248</v>
      </c>
      <c r="C4" s="112" t="s">
        <v>9</v>
      </c>
      <c r="D4" s="113"/>
      <c r="E4" s="113"/>
      <c r="F4" s="113"/>
      <c r="G4" s="113"/>
      <c r="H4" s="114"/>
      <c r="I4" s="115" t="s">
        <v>10</v>
      </c>
      <c r="J4" s="112" t="s">
        <v>11</v>
      </c>
      <c r="K4" s="113"/>
      <c r="L4" s="113"/>
      <c r="M4" s="113"/>
      <c r="N4" s="113"/>
      <c r="O4" s="114"/>
      <c r="P4" s="115" t="s">
        <v>10</v>
      </c>
      <c r="Q4" s="112" t="s">
        <v>12</v>
      </c>
      <c r="R4" s="113"/>
      <c r="S4" s="113"/>
      <c r="T4" s="113"/>
      <c r="U4" s="113"/>
      <c r="V4" s="114"/>
      <c r="W4" s="115" t="s">
        <v>10</v>
      </c>
      <c r="X4" s="112" t="s">
        <v>13</v>
      </c>
      <c r="Y4" s="113"/>
      <c r="Z4" s="113"/>
      <c r="AA4" s="113"/>
      <c r="AB4" s="113"/>
      <c r="AC4" s="114"/>
      <c r="AD4" s="115" t="s">
        <v>10</v>
      </c>
      <c r="AE4" s="115" t="s">
        <v>14</v>
      </c>
      <c r="AF4" s="117" t="s">
        <v>15</v>
      </c>
    </row>
    <row r="5" spans="1:32" ht="20.100000000000001" customHeight="1" x14ac:dyDescent="0.15">
      <c r="A5" s="4"/>
      <c r="B5" s="5"/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116"/>
      <c r="J5" s="5">
        <v>1</v>
      </c>
      <c r="K5" s="5">
        <v>2</v>
      </c>
      <c r="L5" s="5">
        <v>3</v>
      </c>
      <c r="M5" s="5">
        <v>4</v>
      </c>
      <c r="N5" s="5">
        <v>5</v>
      </c>
      <c r="O5" s="5">
        <v>6</v>
      </c>
      <c r="P5" s="116"/>
      <c r="Q5" s="17" t="s">
        <v>249</v>
      </c>
      <c r="R5" s="17" t="s">
        <v>250</v>
      </c>
      <c r="S5" s="17" t="s">
        <v>251</v>
      </c>
      <c r="T5" s="17" t="s">
        <v>252</v>
      </c>
      <c r="U5" s="17" t="s">
        <v>253</v>
      </c>
      <c r="V5" s="17" t="s">
        <v>254</v>
      </c>
      <c r="W5" s="116"/>
      <c r="X5" s="17" t="s">
        <v>249</v>
      </c>
      <c r="Y5" s="17" t="s">
        <v>250</v>
      </c>
      <c r="Z5" s="17" t="s">
        <v>251</v>
      </c>
      <c r="AA5" s="17" t="s">
        <v>252</v>
      </c>
      <c r="AB5" s="17" t="s">
        <v>253</v>
      </c>
      <c r="AC5" s="17" t="s">
        <v>254</v>
      </c>
      <c r="AD5" s="116"/>
      <c r="AE5" s="116"/>
      <c r="AF5" s="118"/>
    </row>
    <row r="6" spans="1:32" ht="35.1" customHeight="1" x14ac:dyDescent="0.15">
      <c r="A6" s="6">
        <v>5</v>
      </c>
      <c r="B6" s="7" t="s">
        <v>255</v>
      </c>
      <c r="C6" s="8">
        <v>26.4</v>
      </c>
      <c r="D6" s="8">
        <v>26.1</v>
      </c>
      <c r="E6" s="8">
        <v>26.4</v>
      </c>
      <c r="F6" s="8">
        <v>24</v>
      </c>
      <c r="G6" s="8">
        <v>18</v>
      </c>
      <c r="H6" s="8">
        <v>21.3</v>
      </c>
      <c r="I6" s="13">
        <f t="shared" ref="I6:I15" si="0">SUM(C6:H6)</f>
        <v>142.19999999999999</v>
      </c>
      <c r="J6" s="8">
        <v>19.8</v>
      </c>
      <c r="K6" s="8">
        <v>23.7</v>
      </c>
      <c r="L6" s="8">
        <v>21.9</v>
      </c>
      <c r="M6" s="8">
        <v>11.1</v>
      </c>
      <c r="N6" s="8">
        <v>12.9</v>
      </c>
      <c r="O6" s="8">
        <v>8.6999999999999993</v>
      </c>
      <c r="P6" s="13">
        <f t="shared" ref="P6:P15" si="1">SUM(J6:O6)</f>
        <v>98.1</v>
      </c>
      <c r="Q6" s="8">
        <v>16.8</v>
      </c>
      <c r="R6" s="8">
        <v>15.4</v>
      </c>
      <c r="S6" s="8">
        <v>17</v>
      </c>
      <c r="T6" s="8">
        <v>13.4</v>
      </c>
      <c r="U6" s="8">
        <v>17</v>
      </c>
      <c r="V6" s="8">
        <v>17.8</v>
      </c>
      <c r="W6" s="13">
        <f t="shared" ref="W6:W15" si="2">SUM(Q6:V6)</f>
        <v>97.4</v>
      </c>
      <c r="X6" s="8">
        <v>16.2</v>
      </c>
      <c r="Y6" s="8">
        <v>17</v>
      </c>
      <c r="Z6" s="8">
        <v>19.5</v>
      </c>
      <c r="AA6" s="8">
        <v>13.3</v>
      </c>
      <c r="AB6" s="8">
        <v>15.8</v>
      </c>
      <c r="AC6" s="8">
        <v>16.100000000000001</v>
      </c>
      <c r="AD6" s="13">
        <f t="shared" ref="AD6:AD15" si="3">SUM(X6:AC6)</f>
        <v>97.9</v>
      </c>
      <c r="AE6" s="119">
        <f t="shared" ref="AE6:AE15" si="4">I6+P6+W6+AD6</f>
        <v>435.6</v>
      </c>
      <c r="AF6" s="19">
        <v>1</v>
      </c>
    </row>
    <row r="7" spans="1:32" ht="35.1" customHeight="1" x14ac:dyDescent="0.15">
      <c r="A7" s="2">
        <v>1</v>
      </c>
      <c r="B7" s="9" t="s">
        <v>256</v>
      </c>
      <c r="C7" s="10">
        <v>25.2</v>
      </c>
      <c r="D7" s="10">
        <v>24.9</v>
      </c>
      <c r="E7" s="10">
        <v>25.2</v>
      </c>
      <c r="F7" s="10">
        <v>24.3</v>
      </c>
      <c r="G7" s="10">
        <v>24.9</v>
      </c>
      <c r="H7" s="10">
        <v>22.8</v>
      </c>
      <c r="I7" s="14">
        <f t="shared" si="0"/>
        <v>147.30000000000001</v>
      </c>
      <c r="J7" s="10">
        <v>22.8</v>
      </c>
      <c r="K7" s="10">
        <v>21.9</v>
      </c>
      <c r="L7" s="10">
        <v>22.2</v>
      </c>
      <c r="M7" s="10">
        <v>22.5</v>
      </c>
      <c r="N7" s="10">
        <v>22.5</v>
      </c>
      <c r="O7" s="10">
        <v>17.100000000000001</v>
      </c>
      <c r="P7" s="14">
        <f t="shared" si="1"/>
        <v>129</v>
      </c>
      <c r="Q7" s="10">
        <v>13.2</v>
      </c>
      <c r="R7" s="10">
        <v>12.2</v>
      </c>
      <c r="S7" s="10">
        <v>11.8</v>
      </c>
      <c r="T7" s="10">
        <v>11.4</v>
      </c>
      <c r="U7" s="10">
        <v>10.6</v>
      </c>
      <c r="V7" s="10">
        <v>13.2</v>
      </c>
      <c r="W7" s="14">
        <f t="shared" si="2"/>
        <v>72.400000000000006</v>
      </c>
      <c r="X7" s="10">
        <v>14.5</v>
      </c>
      <c r="Y7" s="10">
        <v>12.8</v>
      </c>
      <c r="Z7" s="10">
        <v>13.8</v>
      </c>
      <c r="AA7" s="10">
        <v>15.5</v>
      </c>
      <c r="AB7" s="10">
        <v>11.6</v>
      </c>
      <c r="AC7" s="10">
        <v>15.3</v>
      </c>
      <c r="AD7" s="14">
        <f t="shared" si="3"/>
        <v>83.5</v>
      </c>
      <c r="AE7" s="120">
        <f t="shared" si="4"/>
        <v>432.2</v>
      </c>
      <c r="AF7" s="21">
        <v>2</v>
      </c>
    </row>
    <row r="8" spans="1:32" ht="35.1" customHeight="1" x14ac:dyDescent="0.15">
      <c r="A8" s="6">
        <v>10</v>
      </c>
      <c r="B8" s="7" t="s">
        <v>257</v>
      </c>
      <c r="C8" s="8">
        <v>24</v>
      </c>
      <c r="D8" s="8">
        <v>24.6</v>
      </c>
      <c r="E8" s="8">
        <v>23.4</v>
      </c>
      <c r="F8" s="8">
        <v>23.7</v>
      </c>
      <c r="G8" s="8">
        <v>22.8</v>
      </c>
      <c r="H8" s="8">
        <v>24</v>
      </c>
      <c r="I8" s="15">
        <f t="shared" si="0"/>
        <v>142.5</v>
      </c>
      <c r="J8" s="8">
        <v>18.899999999999999</v>
      </c>
      <c r="K8" s="8">
        <v>24.6</v>
      </c>
      <c r="L8" s="8">
        <v>21.9</v>
      </c>
      <c r="M8" s="8">
        <v>12</v>
      </c>
      <c r="N8" s="8">
        <v>18.600000000000001</v>
      </c>
      <c r="O8" s="8">
        <v>15</v>
      </c>
      <c r="P8" s="15">
        <f t="shared" si="1"/>
        <v>111</v>
      </c>
      <c r="Q8" s="8">
        <v>16.600000000000001</v>
      </c>
      <c r="R8" s="8">
        <v>14</v>
      </c>
      <c r="S8" s="8">
        <v>18</v>
      </c>
      <c r="T8" s="8">
        <v>13</v>
      </c>
      <c r="U8" s="8">
        <v>13.4</v>
      </c>
      <c r="V8" s="8">
        <v>14.4</v>
      </c>
      <c r="W8" s="13">
        <f t="shared" si="2"/>
        <v>89.4</v>
      </c>
      <c r="X8" s="8">
        <v>14.2</v>
      </c>
      <c r="Y8" s="8">
        <v>15.3</v>
      </c>
      <c r="Z8" s="8">
        <v>15</v>
      </c>
      <c r="AA8" s="8">
        <v>13.8</v>
      </c>
      <c r="AB8" s="8">
        <v>13.8</v>
      </c>
      <c r="AC8" s="8">
        <v>13.8</v>
      </c>
      <c r="AD8" s="13">
        <f t="shared" si="3"/>
        <v>85.9</v>
      </c>
      <c r="AE8" s="119">
        <f t="shared" si="4"/>
        <v>428.8</v>
      </c>
      <c r="AF8" s="22">
        <v>3</v>
      </c>
    </row>
    <row r="9" spans="1:32" ht="35.1" customHeight="1" x14ac:dyDescent="0.15">
      <c r="A9" s="6">
        <v>6</v>
      </c>
      <c r="B9" s="7" t="s">
        <v>258</v>
      </c>
      <c r="C9" s="8">
        <v>21.6</v>
      </c>
      <c r="D9" s="8">
        <v>24</v>
      </c>
      <c r="E9" s="8">
        <v>19.2</v>
      </c>
      <c r="F9" s="8">
        <v>18.600000000000001</v>
      </c>
      <c r="G9" s="8">
        <v>18</v>
      </c>
      <c r="H9" s="8">
        <v>17.100000000000001</v>
      </c>
      <c r="I9" s="13">
        <f t="shared" si="0"/>
        <v>118.5</v>
      </c>
      <c r="J9" s="8">
        <v>23.1</v>
      </c>
      <c r="K9" s="8">
        <v>21.6</v>
      </c>
      <c r="L9" s="8">
        <v>17.7</v>
      </c>
      <c r="M9" s="8">
        <v>18.600000000000001</v>
      </c>
      <c r="N9" s="8">
        <v>17.100000000000001</v>
      </c>
      <c r="O9" s="8">
        <v>12.6</v>
      </c>
      <c r="P9" s="13">
        <f t="shared" si="1"/>
        <v>110.7</v>
      </c>
      <c r="Q9" s="8">
        <v>13.2</v>
      </c>
      <c r="R9" s="8">
        <v>16</v>
      </c>
      <c r="S9" s="8">
        <v>16.2</v>
      </c>
      <c r="T9" s="8">
        <v>14.6</v>
      </c>
      <c r="U9" s="8">
        <v>14.4</v>
      </c>
      <c r="V9" s="8">
        <v>15</v>
      </c>
      <c r="W9" s="13">
        <f t="shared" si="2"/>
        <v>89.4</v>
      </c>
      <c r="X9" s="8">
        <v>15.8</v>
      </c>
      <c r="Y9" s="8">
        <v>18.3</v>
      </c>
      <c r="Z9" s="8">
        <v>15.8</v>
      </c>
      <c r="AA9" s="8">
        <v>18.7</v>
      </c>
      <c r="AB9" s="8">
        <v>13.8</v>
      </c>
      <c r="AC9" s="8">
        <v>15</v>
      </c>
      <c r="AD9" s="13">
        <f t="shared" si="3"/>
        <v>97.4</v>
      </c>
      <c r="AE9" s="119">
        <f t="shared" si="4"/>
        <v>416</v>
      </c>
      <c r="AF9" s="19">
        <v>4</v>
      </c>
    </row>
    <row r="10" spans="1:32" ht="35.1" customHeight="1" x14ac:dyDescent="0.15">
      <c r="A10" s="6">
        <v>2</v>
      </c>
      <c r="B10" s="7" t="s">
        <v>259</v>
      </c>
      <c r="C10" s="8">
        <v>19.2</v>
      </c>
      <c r="D10" s="8">
        <v>24</v>
      </c>
      <c r="E10" s="8">
        <v>19.8</v>
      </c>
      <c r="F10" s="8">
        <v>24.3</v>
      </c>
      <c r="G10" s="8">
        <v>23.7</v>
      </c>
      <c r="H10" s="8">
        <v>25.2</v>
      </c>
      <c r="I10" s="13">
        <f t="shared" si="0"/>
        <v>136.19999999999999</v>
      </c>
      <c r="J10" s="8">
        <v>15</v>
      </c>
      <c r="K10" s="8">
        <v>12.9</v>
      </c>
      <c r="L10" s="8">
        <v>16.8</v>
      </c>
      <c r="M10" s="8">
        <v>19.2</v>
      </c>
      <c r="N10" s="8">
        <v>19.2</v>
      </c>
      <c r="O10" s="8">
        <v>20.100000000000001</v>
      </c>
      <c r="P10" s="13">
        <f t="shared" si="1"/>
        <v>103.2</v>
      </c>
      <c r="Q10" s="8">
        <v>16.8</v>
      </c>
      <c r="R10" s="8">
        <v>15.6</v>
      </c>
      <c r="S10" s="8">
        <v>16</v>
      </c>
      <c r="T10" s="8">
        <v>14.8</v>
      </c>
      <c r="U10" s="8">
        <v>14.4</v>
      </c>
      <c r="V10" s="8">
        <v>15.2</v>
      </c>
      <c r="W10" s="13">
        <f t="shared" si="2"/>
        <v>92.8</v>
      </c>
      <c r="X10" s="8">
        <v>15.3</v>
      </c>
      <c r="Y10" s="8">
        <v>13.1</v>
      </c>
      <c r="Z10" s="8">
        <v>13.7</v>
      </c>
      <c r="AA10" s="8">
        <v>11.8</v>
      </c>
      <c r="AB10" s="8">
        <v>9.1</v>
      </c>
      <c r="AC10" s="8">
        <v>13.1</v>
      </c>
      <c r="AD10" s="13">
        <f t="shared" si="3"/>
        <v>76.099999999999994</v>
      </c>
      <c r="AE10" s="119">
        <f t="shared" si="4"/>
        <v>408.3</v>
      </c>
      <c r="AF10" s="19">
        <v>5</v>
      </c>
    </row>
    <row r="11" spans="1:32" ht="35.1" customHeight="1" x14ac:dyDescent="0.15">
      <c r="A11" s="6">
        <v>7</v>
      </c>
      <c r="B11" s="7" t="s">
        <v>260</v>
      </c>
      <c r="C11" s="8">
        <v>20.399999999999999</v>
      </c>
      <c r="D11" s="8">
        <v>27</v>
      </c>
      <c r="E11" s="8">
        <v>14.4</v>
      </c>
      <c r="F11" s="8">
        <v>21.6</v>
      </c>
      <c r="G11" s="8">
        <v>6.9</v>
      </c>
      <c r="H11" s="8">
        <v>18</v>
      </c>
      <c r="I11" s="13">
        <f t="shared" si="0"/>
        <v>108.3</v>
      </c>
      <c r="J11" s="8">
        <v>19.5</v>
      </c>
      <c r="K11" s="8">
        <v>12.6</v>
      </c>
      <c r="L11" s="8">
        <v>24.9</v>
      </c>
      <c r="M11" s="8">
        <v>12.3</v>
      </c>
      <c r="N11" s="8">
        <v>5.7</v>
      </c>
      <c r="O11" s="8">
        <v>9.6</v>
      </c>
      <c r="P11" s="13">
        <f t="shared" si="1"/>
        <v>84.6</v>
      </c>
      <c r="Q11" s="8">
        <v>17.600000000000001</v>
      </c>
      <c r="R11" s="8">
        <v>15.2</v>
      </c>
      <c r="S11" s="8">
        <v>17.2</v>
      </c>
      <c r="T11" s="8">
        <v>14.2</v>
      </c>
      <c r="U11" s="8">
        <v>15.2</v>
      </c>
      <c r="V11" s="8">
        <v>14.4</v>
      </c>
      <c r="W11" s="13">
        <f t="shared" si="2"/>
        <v>93.8</v>
      </c>
      <c r="X11" s="8">
        <v>16.7</v>
      </c>
      <c r="Y11" s="8">
        <v>15.7</v>
      </c>
      <c r="Z11" s="8">
        <v>18.899999999999999</v>
      </c>
      <c r="AA11" s="8">
        <v>13.8</v>
      </c>
      <c r="AB11" s="8">
        <v>18.7</v>
      </c>
      <c r="AC11" s="8">
        <v>19.7</v>
      </c>
      <c r="AD11" s="13">
        <f t="shared" si="3"/>
        <v>103.5</v>
      </c>
      <c r="AE11" s="119">
        <f t="shared" si="4"/>
        <v>390.2</v>
      </c>
      <c r="AF11" s="19">
        <v>6</v>
      </c>
    </row>
    <row r="12" spans="1:32" ht="35.1" customHeight="1" x14ac:dyDescent="0.15">
      <c r="A12" s="6">
        <v>3</v>
      </c>
      <c r="B12" s="7" t="s">
        <v>261</v>
      </c>
      <c r="C12" s="8">
        <v>21.6</v>
      </c>
      <c r="D12" s="8">
        <v>23.7</v>
      </c>
      <c r="E12" s="8">
        <v>19.2</v>
      </c>
      <c r="F12" s="8">
        <v>16.8</v>
      </c>
      <c r="G12" s="8">
        <v>14.4</v>
      </c>
      <c r="H12" s="8">
        <v>16.8</v>
      </c>
      <c r="I12" s="13">
        <f t="shared" si="0"/>
        <v>112.5</v>
      </c>
      <c r="J12" s="8">
        <v>15.3</v>
      </c>
      <c r="K12" s="8">
        <v>10.8</v>
      </c>
      <c r="L12" s="8">
        <v>12.9</v>
      </c>
      <c r="M12" s="8">
        <v>12</v>
      </c>
      <c r="N12" s="8">
        <v>7.2</v>
      </c>
      <c r="O12" s="8">
        <v>8.4</v>
      </c>
      <c r="P12" s="13">
        <f t="shared" si="1"/>
        <v>66.599999999999994</v>
      </c>
      <c r="Q12" s="8">
        <v>14.8</v>
      </c>
      <c r="R12" s="8">
        <v>13.2</v>
      </c>
      <c r="S12" s="8">
        <v>14</v>
      </c>
      <c r="T12" s="8">
        <v>11.6</v>
      </c>
      <c r="U12" s="8">
        <v>14.4</v>
      </c>
      <c r="V12" s="8">
        <v>12.4</v>
      </c>
      <c r="W12" s="13">
        <f t="shared" si="2"/>
        <v>80.400000000000006</v>
      </c>
      <c r="X12" s="8">
        <v>15.7</v>
      </c>
      <c r="Y12" s="8">
        <v>15.4</v>
      </c>
      <c r="Z12" s="8">
        <v>13.5</v>
      </c>
      <c r="AA12" s="8">
        <v>18.100000000000001</v>
      </c>
      <c r="AB12" s="8">
        <v>20</v>
      </c>
      <c r="AC12" s="8">
        <v>15.8</v>
      </c>
      <c r="AD12" s="13">
        <f t="shared" si="3"/>
        <v>98.5</v>
      </c>
      <c r="AE12" s="119">
        <f t="shared" si="4"/>
        <v>358</v>
      </c>
      <c r="AF12" s="19">
        <v>7</v>
      </c>
    </row>
    <row r="13" spans="1:32" ht="35.1" customHeight="1" x14ac:dyDescent="0.15">
      <c r="A13" s="6">
        <v>9</v>
      </c>
      <c r="B13" s="7" t="s">
        <v>262</v>
      </c>
      <c r="C13" s="8">
        <v>14.4</v>
      </c>
      <c r="D13" s="8">
        <v>21.6</v>
      </c>
      <c r="E13" s="8">
        <v>19.2</v>
      </c>
      <c r="F13" s="8">
        <v>14.4</v>
      </c>
      <c r="G13" s="8">
        <v>8.4</v>
      </c>
      <c r="H13" s="8">
        <v>16.8</v>
      </c>
      <c r="I13" s="13">
        <f t="shared" si="0"/>
        <v>94.8</v>
      </c>
      <c r="J13" s="8">
        <v>16.5</v>
      </c>
      <c r="K13" s="8">
        <v>11.1</v>
      </c>
      <c r="L13" s="8">
        <v>13.5</v>
      </c>
      <c r="M13" s="8">
        <v>12.3</v>
      </c>
      <c r="N13" s="8">
        <v>6.9</v>
      </c>
      <c r="O13" s="8">
        <v>9.6</v>
      </c>
      <c r="P13" s="13">
        <f t="shared" si="1"/>
        <v>69.900000000000006</v>
      </c>
      <c r="Q13" s="8">
        <v>13.6</v>
      </c>
      <c r="R13" s="8">
        <v>13.6</v>
      </c>
      <c r="S13" s="8">
        <v>14.4</v>
      </c>
      <c r="T13" s="8">
        <v>16.8</v>
      </c>
      <c r="U13" s="8">
        <v>12</v>
      </c>
      <c r="V13" s="8">
        <v>14</v>
      </c>
      <c r="W13" s="13">
        <f t="shared" si="2"/>
        <v>84.4</v>
      </c>
      <c r="X13" s="8">
        <v>13.9</v>
      </c>
      <c r="Y13" s="8">
        <v>15.7</v>
      </c>
      <c r="Z13" s="8">
        <v>15.9</v>
      </c>
      <c r="AA13" s="8">
        <v>14.3</v>
      </c>
      <c r="AB13" s="8">
        <v>14.7</v>
      </c>
      <c r="AC13" s="8">
        <v>14.7</v>
      </c>
      <c r="AD13" s="13">
        <f t="shared" si="3"/>
        <v>89.2</v>
      </c>
      <c r="AE13" s="119">
        <f t="shared" si="4"/>
        <v>338.3</v>
      </c>
      <c r="AF13" s="19">
        <v>8</v>
      </c>
    </row>
    <row r="14" spans="1:32" ht="35.1" customHeight="1" x14ac:dyDescent="0.15">
      <c r="A14" s="6">
        <v>4</v>
      </c>
      <c r="B14" s="7" t="s">
        <v>263</v>
      </c>
      <c r="C14" s="8">
        <v>19.2</v>
      </c>
      <c r="D14" s="8">
        <v>17.100000000000001</v>
      </c>
      <c r="E14" s="8">
        <v>18.899999999999999</v>
      </c>
      <c r="F14" s="8">
        <v>7.8</v>
      </c>
      <c r="G14" s="8">
        <v>13.8</v>
      </c>
      <c r="H14" s="8">
        <v>14.7</v>
      </c>
      <c r="I14" s="13">
        <f t="shared" si="0"/>
        <v>91.5</v>
      </c>
      <c r="J14" s="8">
        <v>7.2</v>
      </c>
      <c r="K14" s="8">
        <v>7.5</v>
      </c>
      <c r="L14" s="8">
        <v>8.4</v>
      </c>
      <c r="M14" s="8">
        <v>7.2</v>
      </c>
      <c r="N14" s="8">
        <v>4.8</v>
      </c>
      <c r="O14" s="8">
        <v>7.5</v>
      </c>
      <c r="P14" s="13">
        <f t="shared" si="1"/>
        <v>42.6</v>
      </c>
      <c r="Q14" s="8">
        <v>16.399999999999999</v>
      </c>
      <c r="R14" s="8">
        <v>15.6</v>
      </c>
      <c r="S14" s="8">
        <v>14.4</v>
      </c>
      <c r="T14" s="8">
        <v>11.2</v>
      </c>
      <c r="U14" s="8">
        <v>11.6</v>
      </c>
      <c r="V14" s="8">
        <v>10.4</v>
      </c>
      <c r="W14" s="13">
        <f t="shared" si="2"/>
        <v>79.599999999999994</v>
      </c>
      <c r="X14" s="8">
        <v>14.1</v>
      </c>
      <c r="Y14" s="8">
        <v>16.2</v>
      </c>
      <c r="Z14" s="8">
        <v>12.8</v>
      </c>
      <c r="AA14" s="8">
        <v>10.3</v>
      </c>
      <c r="AB14" s="8">
        <v>14</v>
      </c>
      <c r="AC14" s="8">
        <v>9.4</v>
      </c>
      <c r="AD14" s="13">
        <f t="shared" si="3"/>
        <v>76.8</v>
      </c>
      <c r="AE14" s="119">
        <f t="shared" si="4"/>
        <v>290.5</v>
      </c>
      <c r="AF14" s="19">
        <v>9</v>
      </c>
    </row>
    <row r="15" spans="1:32" ht="35.1" customHeight="1" x14ac:dyDescent="0.15">
      <c r="A15" s="4">
        <v>8</v>
      </c>
      <c r="B15" s="11" t="s">
        <v>264</v>
      </c>
      <c r="C15" s="12">
        <v>14.4</v>
      </c>
      <c r="D15" s="12">
        <v>0</v>
      </c>
      <c r="E15" s="12">
        <v>0</v>
      </c>
      <c r="F15" s="12">
        <v>10.5</v>
      </c>
      <c r="G15" s="12">
        <v>17.399999999999999</v>
      </c>
      <c r="H15" s="12">
        <v>9</v>
      </c>
      <c r="I15" s="16">
        <f t="shared" si="0"/>
        <v>51.3</v>
      </c>
      <c r="J15" s="12">
        <v>15.9</v>
      </c>
      <c r="K15" s="12">
        <v>0</v>
      </c>
      <c r="L15" s="12">
        <v>0</v>
      </c>
      <c r="M15" s="12">
        <v>15.6</v>
      </c>
      <c r="N15" s="12">
        <v>1.8</v>
      </c>
      <c r="O15" s="12">
        <v>6</v>
      </c>
      <c r="P15" s="16">
        <f t="shared" si="1"/>
        <v>39.299999999999997</v>
      </c>
      <c r="Q15" s="12">
        <v>13.6</v>
      </c>
      <c r="R15" s="12">
        <v>0</v>
      </c>
      <c r="S15" s="12">
        <v>0</v>
      </c>
      <c r="T15" s="12">
        <v>16.399999999999999</v>
      </c>
      <c r="U15" s="12">
        <v>15.6</v>
      </c>
      <c r="V15" s="12">
        <v>15.2</v>
      </c>
      <c r="W15" s="16">
        <f t="shared" si="2"/>
        <v>60.8</v>
      </c>
      <c r="X15" s="12">
        <v>15.5</v>
      </c>
      <c r="Y15" s="12">
        <v>0</v>
      </c>
      <c r="Z15" s="12">
        <v>0</v>
      </c>
      <c r="AA15" s="12">
        <v>20</v>
      </c>
      <c r="AB15" s="12">
        <v>20</v>
      </c>
      <c r="AC15" s="12">
        <v>20</v>
      </c>
      <c r="AD15" s="16">
        <f t="shared" si="3"/>
        <v>75.5</v>
      </c>
      <c r="AE15" s="121">
        <f t="shared" si="4"/>
        <v>226.9</v>
      </c>
      <c r="AF15" s="24">
        <v>10</v>
      </c>
    </row>
  </sheetData>
  <mergeCells count="12">
    <mergeCell ref="AD4:AD5"/>
    <mergeCell ref="AE4:AE5"/>
    <mergeCell ref="AF4:AF5"/>
    <mergeCell ref="A1:AF2"/>
    <mergeCell ref="A3:B3"/>
    <mergeCell ref="C4:H4"/>
    <mergeCell ref="J4:O4"/>
    <mergeCell ref="Q4:V4"/>
    <mergeCell ref="X4:AC4"/>
    <mergeCell ref="I4:I5"/>
    <mergeCell ref="P4:P5"/>
    <mergeCell ref="W4:W5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交通、西政</vt:lpstr>
      <vt:lpstr>长师、工程</vt:lpstr>
      <vt:lpstr>科技、理工</vt:lpstr>
      <vt:lpstr>邮电、文理</vt:lpstr>
      <vt:lpstr>城科、移通</vt:lpstr>
      <vt:lpstr>甲组统计表</vt:lpstr>
      <vt:lpstr>城科、移通!_GoBack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2020-12-01T09:16:58Z</cp:lastPrinted>
  <dcterms:created xsi:type="dcterms:W3CDTF">2020-11-26T04:41:00Z</dcterms:created>
  <dcterms:modified xsi:type="dcterms:W3CDTF">2020-12-01T09:28:40Z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